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isans\Desktop\"/>
    </mc:Choice>
  </mc:AlternateContent>
  <xr:revisionPtr revIDLastSave="0" documentId="13_ncr:1_{15E47B69-E5C3-4074-9115-BCA3CA4A4727}" xr6:coauthVersionLast="47" xr6:coauthVersionMax="47" xr10:uidLastSave="{00000000-0000-0000-0000-000000000000}"/>
  <bookViews>
    <workbookView xWindow="-110" yWindow="350" windowWidth="19420" windowHeight="12560" xr2:uid="{00000000-000D-0000-FFFF-FFFF00000000}"/>
  </bookViews>
  <sheets>
    <sheet name="入力" sheetId="2" r:id="rId1"/>
    <sheet name="出力" sheetId="1" r:id="rId2"/>
    <sheet name="計算" sheetId="3" state="hidden" r:id="rId3"/>
  </sheets>
  <definedNames>
    <definedName name="_xlnm._FilterDatabase" localSheetId="0" hidden="1">入力!$B$2:$B$12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3" i="1" l="1"/>
  <c r="C10" i="3" l="1"/>
  <c r="C9" i="3"/>
  <c r="C8" i="3"/>
  <c r="C7" i="3"/>
  <c r="C6" i="3"/>
  <c r="C5" i="3"/>
  <c r="C2" i="3"/>
  <c r="C4" i="3"/>
  <c r="C3" i="3"/>
  <c r="G2" i="3" l="1"/>
  <c r="K25" i="3"/>
  <c r="K26" i="3"/>
  <c r="K27" i="3"/>
  <c r="K28" i="3"/>
  <c r="K29" i="3"/>
  <c r="K30" i="3"/>
  <c r="K31" i="3"/>
  <c r="K32" i="3"/>
  <c r="K24" i="3"/>
  <c r="A3" i="3" l="1"/>
  <c r="A4" i="3"/>
  <c r="A5" i="3"/>
  <c r="A6" i="3"/>
  <c r="A7" i="3"/>
  <c r="A8" i="3"/>
  <c r="A9" i="3"/>
  <c r="A10" i="3"/>
  <c r="A2" i="3"/>
  <c r="B26" i="3" l="1"/>
  <c r="C26" i="3"/>
  <c r="D26" i="3"/>
  <c r="E26" i="3"/>
  <c r="F26" i="3"/>
  <c r="G26" i="3"/>
  <c r="H26" i="3"/>
  <c r="I26" i="3"/>
  <c r="J26" i="3"/>
  <c r="B27" i="3"/>
  <c r="C27" i="3"/>
  <c r="D27" i="3"/>
  <c r="E27" i="3"/>
  <c r="F27" i="3"/>
  <c r="G27" i="3"/>
  <c r="H27" i="3"/>
  <c r="I27" i="3"/>
  <c r="J27" i="3"/>
  <c r="B28" i="3"/>
  <c r="C28" i="3"/>
  <c r="D28" i="3"/>
  <c r="E28" i="3"/>
  <c r="F28" i="3"/>
  <c r="G28" i="3"/>
  <c r="H28" i="3"/>
  <c r="I28" i="3"/>
  <c r="J28" i="3"/>
  <c r="B29" i="3"/>
  <c r="C29" i="3"/>
  <c r="D29" i="3"/>
  <c r="E29" i="3"/>
  <c r="F29" i="3"/>
  <c r="G29" i="3"/>
  <c r="H29" i="3"/>
  <c r="I29" i="3"/>
  <c r="J29" i="3"/>
  <c r="B30" i="3"/>
  <c r="C30" i="3"/>
  <c r="D30" i="3"/>
  <c r="E30" i="3"/>
  <c r="F30" i="3"/>
  <c r="G30" i="3"/>
  <c r="H30" i="3"/>
  <c r="I30" i="3"/>
  <c r="J30" i="3"/>
  <c r="B31" i="3"/>
  <c r="C31" i="3"/>
  <c r="D31" i="3"/>
  <c r="E31" i="3"/>
  <c r="F31" i="3"/>
  <c r="G31" i="3"/>
  <c r="H31" i="3"/>
  <c r="I31" i="3"/>
  <c r="J31" i="3"/>
  <c r="B32" i="3"/>
  <c r="C32" i="3"/>
  <c r="D32" i="3"/>
  <c r="E32" i="3"/>
  <c r="F32" i="3"/>
  <c r="G32" i="3"/>
  <c r="H32" i="3"/>
  <c r="I32" i="3"/>
  <c r="J32" i="3"/>
  <c r="B24" i="3"/>
  <c r="C24" i="3"/>
  <c r="D24" i="3"/>
  <c r="E24" i="3"/>
  <c r="F24" i="3"/>
  <c r="G24" i="3"/>
  <c r="H24" i="3"/>
  <c r="I24" i="3"/>
  <c r="J24" i="3"/>
  <c r="C25" i="3"/>
  <c r="D25" i="3"/>
  <c r="E25" i="3"/>
  <c r="F25" i="3"/>
  <c r="G25" i="3"/>
  <c r="H25" i="3"/>
  <c r="I25" i="3"/>
  <c r="J25" i="3"/>
  <c r="B25" i="3"/>
  <c r="D10" i="3" l="1"/>
  <c r="E10" i="3" s="1"/>
  <c r="D8" i="3"/>
  <c r="E8" i="3" s="1"/>
  <c r="D3" i="3"/>
  <c r="E3" i="3" s="1"/>
  <c r="D5" i="3"/>
  <c r="E5" i="3" s="1"/>
  <c r="D7" i="3"/>
  <c r="E7" i="3" s="1"/>
  <c r="D4" i="3"/>
  <c r="E4" i="3" s="1"/>
  <c r="D9" i="3"/>
  <c r="E9" i="3" s="1"/>
  <c r="V31" i="3" s="1"/>
  <c r="D2" i="3"/>
  <c r="E2" i="3" s="1"/>
  <c r="D6" i="3"/>
  <c r="E6" i="3" s="1"/>
  <c r="M32" i="3" l="1"/>
  <c r="V32" i="3"/>
  <c r="U32" i="3"/>
  <c r="T32" i="3"/>
  <c r="S32" i="3"/>
  <c r="R32" i="3"/>
  <c r="Q32" i="3"/>
  <c r="P32" i="3"/>
  <c r="O32" i="3"/>
  <c r="N32" i="3"/>
  <c r="M31" i="3"/>
  <c r="N31" i="3"/>
  <c r="O31" i="3"/>
  <c r="P31" i="3"/>
  <c r="Q31" i="3"/>
  <c r="R31" i="3"/>
  <c r="S31" i="3"/>
  <c r="T31" i="3"/>
  <c r="U31" i="3"/>
  <c r="M30" i="3"/>
  <c r="V30" i="3"/>
  <c r="U30" i="3"/>
  <c r="T30" i="3"/>
  <c r="S30" i="3"/>
  <c r="R30" i="3"/>
  <c r="Q30" i="3"/>
  <c r="P30" i="3"/>
  <c r="O30" i="3"/>
  <c r="N30" i="3"/>
  <c r="M29" i="3"/>
  <c r="V29" i="3"/>
  <c r="U29" i="3"/>
  <c r="T29" i="3"/>
  <c r="S29" i="3"/>
  <c r="R29" i="3"/>
  <c r="Q29" i="3"/>
  <c r="P29" i="3"/>
  <c r="O29" i="3"/>
  <c r="N29" i="3"/>
  <c r="M28" i="3"/>
  <c r="V28" i="3"/>
  <c r="U28" i="3"/>
  <c r="T28" i="3"/>
  <c r="S28" i="3"/>
  <c r="R28" i="3"/>
  <c r="P28" i="3"/>
  <c r="Q28" i="3"/>
  <c r="O28" i="3"/>
  <c r="N28" i="3"/>
  <c r="M27" i="3"/>
  <c r="V27" i="3"/>
  <c r="U27" i="3"/>
  <c r="T27" i="3"/>
  <c r="S27" i="3"/>
  <c r="R27" i="3"/>
  <c r="M26" i="3"/>
  <c r="V26" i="3"/>
  <c r="U26" i="3"/>
  <c r="T26" i="3"/>
  <c r="P26" i="3"/>
  <c r="S26" i="3"/>
  <c r="R26" i="3"/>
  <c r="Q26" i="3"/>
  <c r="Q27" i="3"/>
  <c r="P27" i="3"/>
  <c r="O27" i="3"/>
  <c r="N27" i="3"/>
  <c r="O26" i="3"/>
  <c r="N26" i="3"/>
  <c r="M25" i="3"/>
  <c r="V25" i="3"/>
  <c r="R25" i="3"/>
  <c r="U25" i="3"/>
  <c r="T25" i="3"/>
  <c r="S25" i="3"/>
  <c r="P25" i="3"/>
  <c r="Q25" i="3"/>
  <c r="O25" i="3"/>
  <c r="N25" i="3"/>
  <c r="M24" i="3"/>
  <c r="V24" i="3"/>
  <c r="U24" i="3"/>
  <c r="T24" i="3"/>
  <c r="S24" i="3"/>
  <c r="R24" i="3"/>
  <c r="Q24" i="3"/>
  <c r="P24" i="3"/>
  <c r="O24" i="3"/>
  <c r="N24" i="3"/>
  <c r="AG31" i="3" l="1"/>
  <c r="AG30" i="3"/>
  <c r="AG28" i="3"/>
  <c r="AE29" i="3"/>
  <c r="AG26" i="3"/>
  <c r="AG25" i="3"/>
  <c r="AG24" i="3"/>
  <c r="AD24" i="3"/>
  <c r="AF27" i="3"/>
  <c r="AF26" i="3"/>
  <c r="AG27" i="3"/>
  <c r="AG29" i="3"/>
  <c r="AF32" i="3"/>
  <c r="AF25" i="3"/>
  <c r="AF24" i="3"/>
  <c r="AF29" i="3"/>
  <c r="AF31" i="3"/>
  <c r="AG32" i="3"/>
  <c r="AF30" i="3"/>
  <c r="AE24" i="3"/>
  <c r="AF28" i="3"/>
  <c r="AD28" i="3"/>
  <c r="AE30" i="3"/>
  <c r="AE25" i="3"/>
  <c r="AE27" i="3"/>
  <c r="AC24" i="3"/>
  <c r="AD32" i="3"/>
  <c r="AA32" i="3"/>
  <c r="AB28" i="3"/>
  <c r="AC26" i="3"/>
  <c r="AC31" i="3"/>
  <c r="AD30" i="3"/>
  <c r="AE26" i="3"/>
  <c r="AE32" i="3"/>
  <c r="AC25" i="3"/>
  <c r="AE28" i="3"/>
  <c r="AE31" i="3"/>
  <c r="AA29" i="3"/>
  <c r="AD31" i="3"/>
  <c r="AD29" i="3"/>
  <c r="AD27" i="3"/>
  <c r="AD25" i="3"/>
  <c r="AD26" i="3"/>
  <c r="AA24" i="3"/>
  <c r="AC28" i="3"/>
  <c r="AA30" i="3"/>
  <c r="AC27" i="3"/>
  <c r="AB30" i="3"/>
  <c r="AC29" i="3"/>
  <c r="AC30" i="3"/>
  <c r="AC32" i="3"/>
  <c r="AB31" i="3"/>
  <c r="AA28" i="3"/>
  <c r="AB32" i="3"/>
  <c r="AB29" i="3"/>
  <c r="AB26" i="3"/>
  <c r="AB24" i="3"/>
  <c r="AB25" i="3"/>
  <c r="Y30" i="3"/>
  <c r="AB27" i="3"/>
  <c r="Y31" i="3"/>
  <c r="AA25" i="3"/>
  <c r="AA27" i="3"/>
  <c r="Y25" i="3"/>
  <c r="Z31" i="3"/>
  <c r="AA26" i="3"/>
  <c r="Y27" i="3"/>
  <c r="Z27" i="3"/>
  <c r="AA31" i="3"/>
  <c r="Z32" i="3"/>
  <c r="X25" i="3"/>
  <c r="Z26" i="3"/>
  <c r="Z30" i="3"/>
  <c r="Z25" i="3"/>
  <c r="Z29" i="3"/>
  <c r="Z28" i="3"/>
  <c r="Y26" i="3"/>
  <c r="Y28" i="3"/>
  <c r="Y24" i="3"/>
  <c r="Z24" i="3"/>
  <c r="X26" i="3"/>
  <c r="Y29" i="3"/>
  <c r="X29" i="3"/>
  <c r="Y32" i="3"/>
  <c r="X24" i="3"/>
  <c r="X28" i="3"/>
  <c r="X27" i="3"/>
  <c r="X31" i="3"/>
  <c r="X30" i="3"/>
  <c r="X32" i="3"/>
  <c r="B13" i="3" l="1"/>
  <c r="D13" i="3" s="1"/>
  <c r="C21" i="3"/>
  <c r="C24" i="2" s="1"/>
  <c r="N18" i="1" s="1"/>
  <c r="C20" i="3"/>
  <c r="C23" i="2" s="1"/>
  <c r="J18" i="1" s="1"/>
  <c r="C19" i="3"/>
  <c r="C22" i="2" s="1"/>
  <c r="D18" i="1" s="1"/>
  <c r="C18" i="3"/>
  <c r="C21" i="2" s="1"/>
  <c r="O12" i="1" s="1"/>
  <c r="C17" i="3"/>
  <c r="C20" i="2" s="1"/>
  <c r="J12" i="1" s="1"/>
  <c r="C16" i="3"/>
  <c r="C19" i="2" s="1"/>
  <c r="E12" i="1" s="1"/>
  <c r="C15" i="3"/>
  <c r="C18" i="2" s="1"/>
  <c r="O6" i="1" s="1"/>
  <c r="C14" i="3"/>
  <c r="C17" i="2" s="1"/>
  <c r="C13" i="3"/>
  <c r="C16" i="2" s="1"/>
  <c r="D6" i="1" s="1"/>
  <c r="B21" i="3"/>
  <c r="D21" i="3" s="1"/>
  <c r="B20" i="3"/>
  <c r="D20" i="3" s="1"/>
  <c r="B19" i="3"/>
  <c r="D19" i="3" s="1"/>
  <c r="B18" i="3"/>
  <c r="D18" i="3" s="1"/>
  <c r="B17" i="3"/>
  <c r="D17" i="3" s="1"/>
  <c r="B16" i="3"/>
  <c r="D16" i="3" s="1"/>
  <c r="B15" i="3"/>
  <c r="D15" i="3" s="1"/>
  <c r="B14" i="3"/>
  <c r="D14" i="3" s="1"/>
  <c r="B19" i="2" l="1"/>
  <c r="B13" i="1" s="1"/>
  <c r="D19" i="2"/>
  <c r="B24" i="2"/>
  <c r="L19" i="1" s="1"/>
  <c r="D24" i="2"/>
  <c r="B22" i="2"/>
  <c r="B19" i="1" s="1"/>
  <c r="E19" i="3"/>
  <c r="B16" i="2"/>
  <c r="B7" i="1" s="1"/>
  <c r="E13" i="3"/>
  <c r="E18" i="1"/>
  <c r="J6" i="1"/>
  <c r="I6" i="1"/>
  <c r="O18" i="1"/>
  <c r="B17" i="2"/>
  <c r="G7" i="1" s="1"/>
  <c r="E18" i="3"/>
  <c r="N12" i="1"/>
  <c r="B21" i="2"/>
  <c r="L13" i="1" s="1"/>
  <c r="E14" i="3"/>
  <c r="B20" i="2"/>
  <c r="G13" i="1" s="1"/>
  <c r="B18" i="2"/>
  <c r="L7" i="1" s="1"/>
  <c r="O8" i="1" s="1"/>
  <c r="D12" i="1"/>
  <c r="B23" i="2"/>
  <c r="G19" i="1" s="1"/>
  <c r="I12" i="1"/>
  <c r="E17" i="3"/>
  <c r="N6" i="1"/>
  <c r="I18" i="1"/>
  <c r="E20" i="3"/>
  <c r="E15" i="3"/>
  <c r="E6" i="1"/>
  <c r="D20" i="2"/>
  <c r="D21" i="2"/>
  <c r="D23" i="2"/>
  <c r="D17" i="2"/>
  <c r="D18" i="2"/>
  <c r="E24" i="2" l="1"/>
  <c r="N19" i="1" s="1"/>
  <c r="D22" i="2"/>
  <c r="E22" i="2" s="1"/>
  <c r="D19" i="1" s="1"/>
  <c r="E17" i="2"/>
  <c r="I7" i="1" s="1"/>
  <c r="E21" i="3"/>
  <c r="D16" i="2"/>
  <c r="E16" i="2" s="1"/>
  <c r="D7" i="1" s="1"/>
  <c r="E16" i="3"/>
  <c r="D8" i="1"/>
  <c r="E20" i="1"/>
  <c r="D20" i="1"/>
  <c r="J20" i="1"/>
  <c r="I20" i="1"/>
  <c r="O20" i="1"/>
  <c r="N20" i="1"/>
  <c r="O14" i="1"/>
  <c r="N14" i="1"/>
  <c r="J14" i="1"/>
  <c r="I14" i="1"/>
  <c r="D14" i="1"/>
  <c r="E14" i="1"/>
  <c r="N8" i="1"/>
  <c r="J8" i="1"/>
  <c r="I8" i="1"/>
  <c r="E23" i="2"/>
  <c r="I19" i="1" s="1"/>
  <c r="E21" i="2"/>
  <c r="N13" i="1" s="1"/>
  <c r="E19" i="2"/>
  <c r="D13" i="1" s="1"/>
  <c r="E18" i="2"/>
  <c r="N7" i="1" s="1"/>
  <c r="E20" i="2"/>
  <c r="I13" i="1" s="1"/>
  <c r="E8" i="1"/>
  <c r="O19" i="1" l="1"/>
  <c r="O21" i="1" s="1"/>
  <c r="E19" i="1"/>
  <c r="E21" i="1" s="1"/>
  <c r="J7" i="1"/>
  <c r="I9" i="1" s="1"/>
  <c r="E7" i="1"/>
  <c r="J19" i="1"/>
  <c r="O13" i="1"/>
  <c r="J13" i="1"/>
  <c r="E13" i="1"/>
  <c r="O7" i="1"/>
  <c r="N21" i="1" l="1"/>
  <c r="M17" i="1"/>
  <c r="C17" i="1"/>
  <c r="D21" i="1"/>
  <c r="H5" i="1"/>
  <c r="J9" i="1"/>
  <c r="D9" i="1"/>
  <c r="E9" i="1"/>
  <c r="C5" i="1" s="1"/>
  <c r="I21" i="1"/>
  <c r="J21" i="1"/>
  <c r="N15" i="1"/>
  <c r="O15" i="1"/>
  <c r="J15" i="1"/>
  <c r="I15" i="1"/>
  <c r="E15" i="1"/>
  <c r="D15" i="1"/>
  <c r="O9" i="1"/>
  <c r="N9" i="1"/>
  <c r="H17" i="1"/>
  <c r="M11" i="1"/>
  <c r="H11" i="1"/>
  <c r="C11" i="1"/>
  <c r="M5" i="1"/>
</calcChain>
</file>

<file path=xl/sharedStrings.xml><?xml version="1.0" encoding="utf-8"?>
<sst xmlns="http://schemas.openxmlformats.org/spreadsheetml/2006/main" count="25" uniqueCount="17">
  <si>
    <t>段</t>
    <rPh sb="0" eb="1">
      <t>ダン</t>
    </rPh>
    <phoneticPr fontId="1"/>
  </si>
  <si>
    <t>問題数</t>
    <rPh sb="0" eb="3">
      <t>モンダイスウ</t>
    </rPh>
    <phoneticPr fontId="1"/>
  </si>
  <si>
    <t>問題番号</t>
    <rPh sb="0" eb="2">
      <t>モンダイ</t>
    </rPh>
    <rPh sb="2" eb="4">
      <t>バンゴウ</t>
    </rPh>
    <phoneticPr fontId="1"/>
  </si>
  <si>
    <t>商</t>
    <rPh sb="0" eb="1">
      <t>ショウ</t>
    </rPh>
    <phoneticPr fontId="1"/>
  </si>
  <si>
    <t>わられる数</t>
    <rPh sb="4" eb="5">
      <t>スウ</t>
    </rPh>
    <phoneticPr fontId="1"/>
  </si>
  <si>
    <t>わる数</t>
    <rPh sb="2" eb="3">
      <t>スウ</t>
    </rPh>
    <phoneticPr fontId="1"/>
  </si>
  <si>
    <t>種類</t>
    <rPh sb="0" eb="2">
      <t>シュルイ</t>
    </rPh>
    <phoneticPr fontId="1"/>
  </si>
  <si>
    <r>
      <rPr>
        <u/>
        <sz val="14"/>
        <color theme="1"/>
        <rFont val="ＭＳ 明朝"/>
        <family val="1"/>
        <charset val="128"/>
      </rPr>
      <t>　　　　</t>
    </r>
    <r>
      <rPr>
        <sz val="14"/>
        <color theme="1"/>
        <rFont val="ＭＳ 明朝"/>
        <family val="2"/>
        <charset val="128"/>
      </rPr>
      <t>年</t>
    </r>
    <r>
      <rPr>
        <u/>
        <sz val="14"/>
        <color theme="1"/>
        <rFont val="ＭＳ 明朝"/>
        <family val="1"/>
        <charset val="128"/>
      </rPr>
      <t>　　</t>
    </r>
    <r>
      <rPr>
        <sz val="14"/>
        <color theme="1"/>
        <rFont val="ＭＳ 明朝"/>
        <family val="2"/>
        <charset val="128"/>
      </rPr>
      <t>月</t>
    </r>
    <r>
      <rPr>
        <u/>
        <sz val="14"/>
        <color theme="1"/>
        <rFont val="ＭＳ 明朝"/>
        <family val="1"/>
        <charset val="128"/>
      </rPr>
      <t>　　</t>
    </r>
    <r>
      <rPr>
        <sz val="14"/>
        <color theme="1"/>
        <rFont val="ＭＳ 明朝"/>
        <family val="2"/>
        <charset val="128"/>
      </rPr>
      <t>日（</t>
    </r>
    <r>
      <rPr>
        <u/>
        <sz val="14"/>
        <color theme="1"/>
        <rFont val="ＭＳ 明朝"/>
        <family val="1"/>
        <charset val="128"/>
      </rPr>
      <t>　　</t>
    </r>
    <r>
      <rPr>
        <sz val="14"/>
        <color theme="1"/>
        <rFont val="ＭＳ 明朝"/>
        <family val="2"/>
        <charset val="128"/>
      </rPr>
      <t>）</t>
    </r>
    <rPh sb="4" eb="5">
      <t>ネン</t>
    </rPh>
    <rPh sb="7" eb="8">
      <t>ツキ</t>
    </rPh>
    <rPh sb="10" eb="11">
      <t>ヒ</t>
    </rPh>
    <phoneticPr fontId="1"/>
  </si>
  <si>
    <t>作成</t>
    <rPh sb="0" eb="2">
      <t>サクセイ</t>
    </rPh>
    <phoneticPr fontId="1"/>
  </si>
  <si>
    <t>（　　）年（　　）組（　　　　　　　　）</t>
    <rPh sb="4" eb="5">
      <t>ネン</t>
    </rPh>
    <rPh sb="9" eb="10">
      <t>クミ</t>
    </rPh>
    <phoneticPr fontId="1"/>
  </si>
  <si>
    <t>わり算のひっ算 ①</t>
    <rPh sb="2" eb="3">
      <t>ザン</t>
    </rPh>
    <rPh sb="6" eb="7">
      <t>ザン</t>
    </rPh>
    <phoneticPr fontId="1"/>
  </si>
  <si>
    <t>あまり</t>
    <phoneticPr fontId="1"/>
  </si>
  <si>
    <t>あまり</t>
    <phoneticPr fontId="1"/>
  </si>
  <si>
    <t>優先度</t>
    <rPh sb="0" eb="3">
      <t>ユウセンド</t>
    </rPh>
    <phoneticPr fontId="1"/>
  </si>
  <si>
    <t>あまり</t>
    <phoneticPr fontId="1"/>
  </si>
  <si>
    <t>優先順位</t>
    <rPh sb="0" eb="2">
      <t>ユウセン</t>
    </rPh>
    <rPh sb="2" eb="4">
      <t>ジュンイ</t>
    </rPh>
    <phoneticPr fontId="1"/>
  </si>
  <si>
    <t>あまりあり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</si>
</sst>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;\-0;;@"/>
    <numFmt numFmtId="177" formatCode="&quot;（&quot;0&quot;）&quot;;\-0;&quot;［例］&quot;;@"/>
    <numFmt numFmtId="178" formatCode="[DBNum3][$-411]0"/>
    <numFmt numFmtId="179" formatCode="[DBNum3]&quot;（&quot;[$-411]0&quot;）&quot;"/>
    <numFmt numFmtId="180" formatCode=";;;"/>
    <numFmt numFmtId="181" formatCode="0;\-0;0;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明朝"/>
      <family val="2"/>
      <charset val="128"/>
    </font>
    <font>
      <sz val="22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24"/>
      <color theme="0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2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4" tint="0.39994506668294322"/>
        <bgColor indexed="64"/>
      </patternFill>
    </fill>
  </fills>
  <borders count="4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top"/>
    </xf>
    <xf numFmtId="177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179" fontId="5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6" fillId="0" borderId="0" xfId="1" applyFont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176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left" vertical="center"/>
    </xf>
    <xf numFmtId="181" fontId="8" fillId="0" borderId="2" xfId="0" applyNumberFormat="1" applyFont="1" applyBorder="1" applyAlignment="1">
      <alignment horizontal="center" vertical="center"/>
    </xf>
    <xf numFmtId="180" fontId="13" fillId="0" borderId="2" xfId="0" applyNumberFormat="1" applyFont="1" applyBorder="1" applyAlignment="1">
      <alignment horizontal="center" vertical="center"/>
    </xf>
    <xf numFmtId="180" fontId="13" fillId="0" borderId="1" xfId="0" applyNumberFormat="1" applyFont="1" applyBorder="1" applyAlignment="1">
      <alignment horizontal="center" vertical="center"/>
    </xf>
    <xf numFmtId="180" fontId="13" fillId="0" borderId="3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GBox"/>
</file>

<file path=xl/ctrlProps/ctrlProp11.xml><?xml version="1.0" encoding="utf-8"?>
<formControlPr xmlns="http://schemas.microsoft.com/office/spreadsheetml/2009/9/main" objectType="Radio" checked="Checked" firstButton="1" fmlaLink="計算!$B$2" lockText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checked="Checked" firstButton="1" fmlaLink="計算!$B$3" lockText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計算!$B$4" lockText="1"/>
</file>

<file path=xl/ctrlProps/ctrlProp18.xml><?xml version="1.0" encoding="utf-8"?>
<formControlPr xmlns="http://schemas.microsoft.com/office/spreadsheetml/2009/9/main" objectType="Radio" lockText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GBox"/>
</file>

<file path=xl/ctrlProps/ctrlProp20.xml><?xml version="1.0" encoding="utf-8"?>
<formControlPr xmlns="http://schemas.microsoft.com/office/spreadsheetml/2009/9/main" objectType="Radio" checked="Checked" firstButton="1" fmlaLink="計算!$B$5" lockText="1"/>
</file>

<file path=xl/ctrlProps/ctrlProp21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checked="Checked" firstButton="1" fmlaLink="計算!$B$6" lockText="1"/>
</file>

<file path=xl/ctrlProps/ctrlProp24.xml><?xml version="1.0" encoding="utf-8"?>
<formControlPr xmlns="http://schemas.microsoft.com/office/spreadsheetml/2009/9/main" objectType="Radio" lockText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checked="Checked" firstButton="1" fmlaLink="計算!$B$7" lockText="1"/>
</file>

<file path=xl/ctrlProps/ctrlProp27.xml><?xml version="1.0" encoding="utf-8"?>
<formControlPr xmlns="http://schemas.microsoft.com/office/spreadsheetml/2009/9/main" objectType="Radio" lockText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checked="Checked" firstButton="1" fmlaLink="計算!$B$8" lockText="1"/>
</file>

<file path=xl/ctrlProps/ctrlProp3.xml><?xml version="1.0" encoding="utf-8"?>
<formControlPr xmlns="http://schemas.microsoft.com/office/spreadsheetml/2009/9/main" objectType="GBox"/>
</file>

<file path=xl/ctrlProps/ctrlProp30.xml><?xml version="1.0" encoding="utf-8"?>
<formControlPr xmlns="http://schemas.microsoft.com/office/spreadsheetml/2009/9/main" objectType="Radio" lockText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checked="Checked" firstButton="1" fmlaLink="計算!$B$9" lockText="1"/>
</file>

<file path=xl/ctrlProps/ctrlProp33.xml><?xml version="1.0" encoding="utf-8"?>
<formControlPr xmlns="http://schemas.microsoft.com/office/spreadsheetml/2009/9/main" objectType="Radio" lockText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checked="Checked" firstButton="1" fmlaLink="計算!$B$10" lockText="1"/>
</file>

<file path=xl/ctrlProps/ctrlProp36.xml><?xml version="1.0" encoding="utf-8"?>
<formControlPr xmlns="http://schemas.microsoft.com/office/spreadsheetml/2009/9/main" objectType="Radio" lockText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checked="Checked" firstButton="1" fmlaLink="計算!$G$10" lockText="1"/>
</file>

<file path=xl/ctrlProps/ctrlProp39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GBox"/>
</file>

<file path=xl/ctrlProps/ctrlProp40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GBox"/>
</file>

<file path=xl/ctrlProps/ctrlProp8.xml><?xml version="1.0" encoding="utf-8"?>
<formControlPr xmlns="http://schemas.microsoft.com/office/spreadsheetml/2009/9/main" objectType="GBox"/>
</file>

<file path=xl/ctrlProps/ctrlProp9.xml><?xml version="1.0" encoding="utf-8"?>
<formControlPr xmlns="http://schemas.microsoft.com/office/spreadsheetml/2009/9/main" objectType="GBox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2050" name="Group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2051" name="Group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2052" name="Group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4</xdr:col>
          <xdr:colOff>0</xdr:colOff>
          <xdr:row>7</xdr:row>
          <xdr:rowOff>0</xdr:rowOff>
        </xdr:to>
        <xdr:sp macro="" textlink="">
          <xdr:nvSpPr>
            <xdr:cNvPr id="2053" name="Group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2054" name="Group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2055" name="Group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4</xdr:col>
          <xdr:colOff>0</xdr:colOff>
          <xdr:row>10</xdr:row>
          <xdr:rowOff>0</xdr:rowOff>
        </xdr:to>
        <xdr:sp macro="" textlink="">
          <xdr:nvSpPr>
            <xdr:cNvPr id="2056" name="Group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4</xdr:col>
          <xdr:colOff>0</xdr:colOff>
          <xdr:row>11</xdr:row>
          <xdr:rowOff>0</xdr:rowOff>
        </xdr:to>
        <xdr:sp macro="" textlink="">
          <xdr:nvSpPr>
            <xdr:cNvPr id="2057" name="Group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4</xdr:col>
          <xdr:colOff>0</xdr:colOff>
          <xdr:row>12</xdr:row>
          <xdr:rowOff>0</xdr:rowOff>
        </xdr:to>
        <xdr:sp macro="" textlink="">
          <xdr:nvSpPr>
            <xdr:cNvPr id="2058" name="Group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2059" name="Group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</xdr:row>
          <xdr:rowOff>31750</xdr:rowOff>
        </xdr:from>
        <xdr:to>
          <xdr:col>1</xdr:col>
          <xdr:colOff>666750</xdr:colOff>
          <xdr:row>1</xdr:row>
          <xdr:rowOff>279400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</xdr:row>
          <xdr:rowOff>31750</xdr:rowOff>
        </xdr:from>
        <xdr:to>
          <xdr:col>2</xdr:col>
          <xdr:colOff>666750</xdr:colOff>
          <xdr:row>1</xdr:row>
          <xdr:rowOff>279400</xdr:rowOff>
        </xdr:to>
        <xdr:sp macro="" textlink="">
          <xdr:nvSpPr>
            <xdr:cNvPr id="2061" name="Option 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</xdr:row>
          <xdr:rowOff>31750</xdr:rowOff>
        </xdr:from>
        <xdr:to>
          <xdr:col>3</xdr:col>
          <xdr:colOff>666750</xdr:colOff>
          <xdr:row>1</xdr:row>
          <xdr:rowOff>279400</xdr:rowOff>
        </xdr:to>
        <xdr:sp macro="" textlink="">
          <xdr:nvSpPr>
            <xdr:cNvPr id="2062" name="Option Butto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38100</xdr:rowOff>
        </xdr:from>
        <xdr:to>
          <xdr:col>1</xdr:col>
          <xdr:colOff>666750</xdr:colOff>
          <xdr:row>4</xdr:row>
          <xdr:rowOff>285750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38100</xdr:rowOff>
        </xdr:from>
        <xdr:to>
          <xdr:col>2</xdr:col>
          <xdr:colOff>666750</xdr:colOff>
          <xdr:row>4</xdr:row>
          <xdr:rowOff>285750</xdr:rowOff>
        </xdr:to>
        <xdr:sp macro="" textlink="">
          <xdr:nvSpPr>
            <xdr:cNvPr id="2064" name="Option Butto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</xdr:row>
          <xdr:rowOff>38100</xdr:rowOff>
        </xdr:from>
        <xdr:to>
          <xdr:col>3</xdr:col>
          <xdr:colOff>666750</xdr:colOff>
          <xdr:row>4</xdr:row>
          <xdr:rowOff>285750</xdr:rowOff>
        </xdr:to>
        <xdr:sp macro="" textlink="">
          <xdr:nvSpPr>
            <xdr:cNvPr id="2065" name="Option Butto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31750</xdr:rowOff>
        </xdr:from>
        <xdr:to>
          <xdr:col>1</xdr:col>
          <xdr:colOff>666750</xdr:colOff>
          <xdr:row>5</xdr:row>
          <xdr:rowOff>279400</xdr:rowOff>
        </xdr:to>
        <xdr:sp macro="" textlink="">
          <xdr:nvSpPr>
            <xdr:cNvPr id="2066" name="Option Butto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31750</xdr:rowOff>
        </xdr:from>
        <xdr:to>
          <xdr:col>2</xdr:col>
          <xdr:colOff>666750</xdr:colOff>
          <xdr:row>5</xdr:row>
          <xdr:rowOff>279400</xdr:rowOff>
        </xdr:to>
        <xdr:sp macro="" textlink="">
          <xdr:nvSpPr>
            <xdr:cNvPr id="2067" name="Option Butto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31750</xdr:rowOff>
        </xdr:from>
        <xdr:to>
          <xdr:col>3</xdr:col>
          <xdr:colOff>666750</xdr:colOff>
          <xdr:row>5</xdr:row>
          <xdr:rowOff>279400</xdr:rowOff>
        </xdr:to>
        <xdr:sp macro="" textlink="">
          <xdr:nvSpPr>
            <xdr:cNvPr id="2068" name="Option Butto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31750</xdr:rowOff>
        </xdr:from>
        <xdr:to>
          <xdr:col>1</xdr:col>
          <xdr:colOff>666750</xdr:colOff>
          <xdr:row>6</xdr:row>
          <xdr:rowOff>279400</xdr:rowOff>
        </xdr:to>
        <xdr:sp macro="" textlink="">
          <xdr:nvSpPr>
            <xdr:cNvPr id="2069" name="Option 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31750</xdr:rowOff>
        </xdr:from>
        <xdr:to>
          <xdr:col>2</xdr:col>
          <xdr:colOff>666750</xdr:colOff>
          <xdr:row>6</xdr:row>
          <xdr:rowOff>279400</xdr:rowOff>
        </xdr:to>
        <xdr:sp macro="" textlink="">
          <xdr:nvSpPr>
            <xdr:cNvPr id="2070" name="Option Butto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</xdr:row>
          <xdr:rowOff>31750</xdr:rowOff>
        </xdr:from>
        <xdr:to>
          <xdr:col>3</xdr:col>
          <xdr:colOff>666750</xdr:colOff>
          <xdr:row>6</xdr:row>
          <xdr:rowOff>279400</xdr:rowOff>
        </xdr:to>
        <xdr:sp macro="" textlink="">
          <xdr:nvSpPr>
            <xdr:cNvPr id="2071" name="Option Butto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31750</xdr:rowOff>
        </xdr:from>
        <xdr:to>
          <xdr:col>1</xdr:col>
          <xdr:colOff>666750</xdr:colOff>
          <xdr:row>7</xdr:row>
          <xdr:rowOff>279400</xdr:rowOff>
        </xdr:to>
        <xdr:sp macro="" textlink="">
          <xdr:nvSpPr>
            <xdr:cNvPr id="2072" name="Option Butto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31750</xdr:rowOff>
        </xdr:from>
        <xdr:to>
          <xdr:col>2</xdr:col>
          <xdr:colOff>666750</xdr:colOff>
          <xdr:row>7</xdr:row>
          <xdr:rowOff>279400</xdr:rowOff>
        </xdr:to>
        <xdr:sp macro="" textlink="">
          <xdr:nvSpPr>
            <xdr:cNvPr id="2073" name="Option Butto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</xdr:row>
          <xdr:rowOff>31750</xdr:rowOff>
        </xdr:from>
        <xdr:to>
          <xdr:col>3</xdr:col>
          <xdr:colOff>666750</xdr:colOff>
          <xdr:row>7</xdr:row>
          <xdr:rowOff>279400</xdr:rowOff>
        </xdr:to>
        <xdr:sp macro="" textlink="">
          <xdr:nvSpPr>
            <xdr:cNvPr id="2074" name="Option Butto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31750</xdr:rowOff>
        </xdr:from>
        <xdr:to>
          <xdr:col>1</xdr:col>
          <xdr:colOff>666750</xdr:colOff>
          <xdr:row>8</xdr:row>
          <xdr:rowOff>279400</xdr:rowOff>
        </xdr:to>
        <xdr:sp macro="" textlink="">
          <xdr:nvSpPr>
            <xdr:cNvPr id="2075" name="Option Butto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31750</xdr:rowOff>
        </xdr:from>
        <xdr:to>
          <xdr:col>2</xdr:col>
          <xdr:colOff>666750</xdr:colOff>
          <xdr:row>8</xdr:row>
          <xdr:rowOff>279400</xdr:rowOff>
        </xdr:to>
        <xdr:sp macro="" textlink="">
          <xdr:nvSpPr>
            <xdr:cNvPr id="2076" name="Option Button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31750</xdr:rowOff>
        </xdr:from>
        <xdr:to>
          <xdr:col>3</xdr:col>
          <xdr:colOff>666750</xdr:colOff>
          <xdr:row>8</xdr:row>
          <xdr:rowOff>279400</xdr:rowOff>
        </xdr:to>
        <xdr:sp macro="" textlink="">
          <xdr:nvSpPr>
            <xdr:cNvPr id="2077" name="Option Button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31750</xdr:rowOff>
        </xdr:from>
        <xdr:to>
          <xdr:col>1</xdr:col>
          <xdr:colOff>666750</xdr:colOff>
          <xdr:row>9</xdr:row>
          <xdr:rowOff>279400</xdr:rowOff>
        </xdr:to>
        <xdr:sp macro="" textlink="">
          <xdr:nvSpPr>
            <xdr:cNvPr id="2078" name="Option Button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31750</xdr:rowOff>
        </xdr:from>
        <xdr:to>
          <xdr:col>2</xdr:col>
          <xdr:colOff>666750</xdr:colOff>
          <xdr:row>9</xdr:row>
          <xdr:rowOff>279400</xdr:rowOff>
        </xdr:to>
        <xdr:sp macro="" textlink="">
          <xdr:nvSpPr>
            <xdr:cNvPr id="2079" name="Option Button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31750</xdr:rowOff>
        </xdr:from>
        <xdr:to>
          <xdr:col>3</xdr:col>
          <xdr:colOff>666750</xdr:colOff>
          <xdr:row>9</xdr:row>
          <xdr:rowOff>279400</xdr:rowOff>
        </xdr:to>
        <xdr:sp macro="" textlink="">
          <xdr:nvSpPr>
            <xdr:cNvPr id="2080" name="Option Button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31750</xdr:rowOff>
        </xdr:from>
        <xdr:to>
          <xdr:col>1</xdr:col>
          <xdr:colOff>666750</xdr:colOff>
          <xdr:row>10</xdr:row>
          <xdr:rowOff>279400</xdr:rowOff>
        </xdr:to>
        <xdr:sp macro="" textlink="">
          <xdr:nvSpPr>
            <xdr:cNvPr id="2081" name="Option Button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31750</xdr:rowOff>
        </xdr:from>
        <xdr:to>
          <xdr:col>2</xdr:col>
          <xdr:colOff>666750</xdr:colOff>
          <xdr:row>10</xdr:row>
          <xdr:rowOff>279400</xdr:rowOff>
        </xdr:to>
        <xdr:sp macro="" textlink="">
          <xdr:nvSpPr>
            <xdr:cNvPr id="2082" name="Option Button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31750</xdr:rowOff>
        </xdr:from>
        <xdr:to>
          <xdr:col>3</xdr:col>
          <xdr:colOff>666750</xdr:colOff>
          <xdr:row>10</xdr:row>
          <xdr:rowOff>279400</xdr:rowOff>
        </xdr:to>
        <xdr:sp macro="" textlink="">
          <xdr:nvSpPr>
            <xdr:cNvPr id="2083" name="Option Button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31750</xdr:rowOff>
        </xdr:from>
        <xdr:to>
          <xdr:col>1</xdr:col>
          <xdr:colOff>666750</xdr:colOff>
          <xdr:row>11</xdr:row>
          <xdr:rowOff>279400</xdr:rowOff>
        </xdr:to>
        <xdr:sp macro="" textlink="">
          <xdr:nvSpPr>
            <xdr:cNvPr id="2084" name="Option Button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31750</xdr:rowOff>
        </xdr:from>
        <xdr:to>
          <xdr:col>2</xdr:col>
          <xdr:colOff>666750</xdr:colOff>
          <xdr:row>11</xdr:row>
          <xdr:rowOff>279400</xdr:rowOff>
        </xdr:to>
        <xdr:sp macro="" textlink="">
          <xdr:nvSpPr>
            <xdr:cNvPr id="2085" name="Option Button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31750</xdr:rowOff>
        </xdr:from>
        <xdr:to>
          <xdr:col>3</xdr:col>
          <xdr:colOff>666750</xdr:colOff>
          <xdr:row>11</xdr:row>
          <xdr:rowOff>279400</xdr:rowOff>
        </xdr:to>
        <xdr:sp macro="" textlink="">
          <xdr:nvSpPr>
            <xdr:cNvPr id="2086" name="Option Button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31750</xdr:rowOff>
        </xdr:from>
        <xdr:to>
          <xdr:col>1</xdr:col>
          <xdr:colOff>666750</xdr:colOff>
          <xdr:row>12</xdr:row>
          <xdr:rowOff>279400</xdr:rowOff>
        </xdr:to>
        <xdr:sp macro="" textlink="">
          <xdr:nvSpPr>
            <xdr:cNvPr id="2087" name="Option Button 39" descr="あり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31750</xdr:rowOff>
        </xdr:from>
        <xdr:to>
          <xdr:col>2</xdr:col>
          <xdr:colOff>666750</xdr:colOff>
          <xdr:row>12</xdr:row>
          <xdr:rowOff>279400</xdr:rowOff>
        </xdr:to>
        <xdr:sp macro="" textlink="">
          <xdr:nvSpPr>
            <xdr:cNvPr id="2088" name="Option Button 40" descr="なし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</xdr:row>
          <xdr:rowOff>31750</xdr:rowOff>
        </xdr:from>
        <xdr:to>
          <xdr:col>3</xdr:col>
          <xdr:colOff>660400</xdr:colOff>
          <xdr:row>12</xdr:row>
          <xdr:rowOff>279400</xdr:rowOff>
        </xdr:to>
        <xdr:sp macro="" textlink="">
          <xdr:nvSpPr>
            <xdr:cNvPr id="2089" name="Option Button 41" descr="なし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混合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345156</xdr:colOff>
      <xdr:row>6</xdr:row>
      <xdr:rowOff>953</xdr:rowOff>
    </xdr:from>
    <xdr:to>
      <xdr:col>5</xdr:col>
      <xdr:colOff>31714</xdr:colOff>
      <xdr:row>7</xdr:row>
      <xdr:rowOff>877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561056" y="1994853"/>
          <a:ext cx="1248658" cy="463474"/>
          <a:chOff x="333374" y="1803559"/>
          <a:chExt cx="1258183" cy="466649"/>
        </a:xfrm>
      </xdr:grpSpPr>
      <xdr:sp macro="" textlink="">
        <xdr:nvSpPr>
          <xdr:cNvPr id="3" name="円弧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333374" y="1803795"/>
            <a:ext cx="305595" cy="466413"/>
          </a:xfrm>
          <a:prstGeom prst="arc">
            <a:avLst>
              <a:gd name="adj1" fmla="val 16200000"/>
              <a:gd name="adj2" fmla="val 5397175"/>
            </a:avLst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CxnSpPr/>
        </xdr:nvCxnSpPr>
        <xdr:spPr>
          <a:xfrm flipV="1">
            <a:off x="482757" y="1803559"/>
            <a:ext cx="110880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345156</xdr:colOff>
      <xdr:row>6</xdr:row>
      <xdr:rowOff>952</xdr:rowOff>
    </xdr:from>
    <xdr:to>
      <xdr:col>10</xdr:col>
      <xdr:colOff>31714</xdr:colOff>
      <xdr:row>7</xdr:row>
      <xdr:rowOff>876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2618456" y="1994852"/>
          <a:ext cx="1248658" cy="463474"/>
          <a:chOff x="333374" y="1803559"/>
          <a:chExt cx="1258183" cy="466649"/>
        </a:xfrm>
      </xdr:grpSpPr>
      <xdr:sp macro="" textlink="">
        <xdr:nvSpPr>
          <xdr:cNvPr id="11" name="円弧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333374" y="1803795"/>
            <a:ext cx="305595" cy="466413"/>
          </a:xfrm>
          <a:prstGeom prst="arc">
            <a:avLst>
              <a:gd name="adj1" fmla="val 16200000"/>
              <a:gd name="adj2" fmla="val 5397175"/>
            </a:avLst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CxnSpPr/>
        </xdr:nvCxnSpPr>
        <xdr:spPr>
          <a:xfrm flipV="1">
            <a:off x="482757" y="1803559"/>
            <a:ext cx="110880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346109</xdr:colOff>
      <xdr:row>6</xdr:row>
      <xdr:rowOff>952</xdr:rowOff>
    </xdr:from>
    <xdr:to>
      <xdr:col>15</xdr:col>
      <xdr:colOff>32667</xdr:colOff>
      <xdr:row>7</xdr:row>
      <xdr:rowOff>876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4676809" y="1994852"/>
          <a:ext cx="1248658" cy="463474"/>
          <a:chOff x="333374" y="1803559"/>
          <a:chExt cx="1258183" cy="466649"/>
        </a:xfrm>
      </xdr:grpSpPr>
      <xdr:sp macro="" textlink="">
        <xdr:nvSpPr>
          <xdr:cNvPr id="17" name="円弧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333374" y="1803795"/>
            <a:ext cx="305595" cy="466413"/>
          </a:xfrm>
          <a:prstGeom prst="arc">
            <a:avLst>
              <a:gd name="adj1" fmla="val 16200000"/>
              <a:gd name="adj2" fmla="val 5397175"/>
            </a:avLst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>
          <a:xfrm flipV="1">
            <a:off x="482757" y="1803559"/>
            <a:ext cx="110880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345781</xdr:colOff>
      <xdr:row>12</xdr:row>
      <xdr:rowOff>302</xdr:rowOff>
    </xdr:from>
    <xdr:to>
      <xdr:col>5</xdr:col>
      <xdr:colOff>32339</xdr:colOff>
      <xdr:row>13</xdr:row>
      <xdr:rowOff>226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pSpPr/>
      </xdr:nvGrpSpPr>
      <xdr:grpSpPr>
        <a:xfrm>
          <a:off x="561681" y="4559602"/>
          <a:ext cx="1248658" cy="463474"/>
          <a:chOff x="333374" y="1803559"/>
          <a:chExt cx="1258183" cy="466649"/>
        </a:xfrm>
      </xdr:grpSpPr>
      <xdr:sp macro="" textlink="">
        <xdr:nvSpPr>
          <xdr:cNvPr id="20" name="円弧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333374" y="1803795"/>
            <a:ext cx="305595" cy="466413"/>
          </a:xfrm>
          <a:prstGeom prst="arc">
            <a:avLst>
              <a:gd name="adj1" fmla="val 16200000"/>
              <a:gd name="adj2" fmla="val 5397175"/>
            </a:avLst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 flipV="1">
            <a:off x="482757" y="1803559"/>
            <a:ext cx="110880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345781</xdr:colOff>
      <xdr:row>12</xdr:row>
      <xdr:rowOff>301</xdr:rowOff>
    </xdr:from>
    <xdr:to>
      <xdr:col>10</xdr:col>
      <xdr:colOff>32339</xdr:colOff>
      <xdr:row>13</xdr:row>
      <xdr:rowOff>225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2619081" y="4559601"/>
          <a:ext cx="1248658" cy="463474"/>
          <a:chOff x="333374" y="1803559"/>
          <a:chExt cx="1258183" cy="466649"/>
        </a:xfrm>
      </xdr:grpSpPr>
      <xdr:sp macro="" textlink="">
        <xdr:nvSpPr>
          <xdr:cNvPr id="23" name="円弧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333374" y="1803795"/>
            <a:ext cx="305595" cy="466413"/>
          </a:xfrm>
          <a:prstGeom prst="arc">
            <a:avLst>
              <a:gd name="adj1" fmla="val 16200000"/>
              <a:gd name="adj2" fmla="val 5397175"/>
            </a:avLst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CxnSpPr/>
        </xdr:nvCxnSpPr>
        <xdr:spPr>
          <a:xfrm flipV="1">
            <a:off x="482757" y="1803559"/>
            <a:ext cx="110880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346734</xdr:colOff>
      <xdr:row>12</xdr:row>
      <xdr:rowOff>301</xdr:rowOff>
    </xdr:from>
    <xdr:to>
      <xdr:col>15</xdr:col>
      <xdr:colOff>33292</xdr:colOff>
      <xdr:row>13</xdr:row>
      <xdr:rowOff>225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pSpPr/>
      </xdr:nvGrpSpPr>
      <xdr:grpSpPr>
        <a:xfrm>
          <a:off x="4677434" y="4559601"/>
          <a:ext cx="1248658" cy="463474"/>
          <a:chOff x="333374" y="1803559"/>
          <a:chExt cx="1258183" cy="466649"/>
        </a:xfrm>
      </xdr:grpSpPr>
      <xdr:sp macro="" textlink="">
        <xdr:nvSpPr>
          <xdr:cNvPr id="26" name="円弧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333374" y="1803795"/>
            <a:ext cx="305595" cy="466413"/>
          </a:xfrm>
          <a:prstGeom prst="arc">
            <a:avLst>
              <a:gd name="adj1" fmla="val 16200000"/>
              <a:gd name="adj2" fmla="val 5397175"/>
            </a:avLst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CxnSpPr/>
        </xdr:nvCxnSpPr>
        <xdr:spPr>
          <a:xfrm flipV="1">
            <a:off x="482757" y="1803559"/>
            <a:ext cx="110880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354167</xdr:colOff>
      <xdr:row>18</xdr:row>
      <xdr:rowOff>1167</xdr:rowOff>
    </xdr:from>
    <xdr:to>
      <xdr:col>5</xdr:col>
      <xdr:colOff>3442</xdr:colOff>
      <xdr:row>19</xdr:row>
      <xdr:rowOff>1092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pSpPr/>
      </xdr:nvGrpSpPr>
      <xdr:grpSpPr>
        <a:xfrm>
          <a:off x="570067" y="7125867"/>
          <a:ext cx="1211375" cy="463475"/>
          <a:chOff x="333374" y="1803559"/>
          <a:chExt cx="1258183" cy="466649"/>
        </a:xfrm>
      </xdr:grpSpPr>
      <xdr:sp macro="" textlink="">
        <xdr:nvSpPr>
          <xdr:cNvPr id="29" name="円弧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333374" y="1803795"/>
            <a:ext cx="305595" cy="466413"/>
          </a:xfrm>
          <a:prstGeom prst="arc">
            <a:avLst>
              <a:gd name="adj1" fmla="val 16200000"/>
              <a:gd name="adj2" fmla="val 5397175"/>
            </a:avLst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CxnSpPr/>
        </xdr:nvCxnSpPr>
        <xdr:spPr>
          <a:xfrm flipV="1">
            <a:off x="482757" y="1803559"/>
            <a:ext cx="110880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354687</xdr:colOff>
      <xdr:row>18</xdr:row>
      <xdr:rowOff>1166</xdr:rowOff>
    </xdr:from>
    <xdr:to>
      <xdr:col>10</xdr:col>
      <xdr:colOff>4135</xdr:colOff>
      <xdr:row>19</xdr:row>
      <xdr:rowOff>1091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pSpPr/>
      </xdr:nvGrpSpPr>
      <xdr:grpSpPr>
        <a:xfrm>
          <a:off x="2627987" y="7125866"/>
          <a:ext cx="1211548" cy="463475"/>
          <a:chOff x="333374" y="1803559"/>
          <a:chExt cx="1258183" cy="466649"/>
        </a:xfrm>
      </xdr:grpSpPr>
      <xdr:sp macro="" textlink="">
        <xdr:nvSpPr>
          <xdr:cNvPr id="32" name="円弧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/>
        </xdr:nvSpPr>
        <xdr:spPr>
          <a:xfrm>
            <a:off x="333374" y="1803795"/>
            <a:ext cx="305595" cy="466413"/>
          </a:xfrm>
          <a:prstGeom prst="arc">
            <a:avLst>
              <a:gd name="adj1" fmla="val 16200000"/>
              <a:gd name="adj2" fmla="val 5397175"/>
            </a:avLst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3" name="直線コネクタ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CxnSpPr/>
        </xdr:nvCxnSpPr>
        <xdr:spPr>
          <a:xfrm flipV="1">
            <a:off x="482757" y="1803559"/>
            <a:ext cx="110880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346460</xdr:colOff>
      <xdr:row>18</xdr:row>
      <xdr:rowOff>1166</xdr:rowOff>
    </xdr:from>
    <xdr:to>
      <xdr:col>15</xdr:col>
      <xdr:colOff>34379</xdr:colOff>
      <xdr:row>19</xdr:row>
      <xdr:rowOff>1091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pSpPr/>
      </xdr:nvGrpSpPr>
      <xdr:grpSpPr>
        <a:xfrm>
          <a:off x="4677160" y="7125866"/>
          <a:ext cx="1250019" cy="463475"/>
          <a:chOff x="333374" y="1803559"/>
          <a:chExt cx="1258183" cy="466649"/>
        </a:xfrm>
      </xdr:grpSpPr>
      <xdr:sp macro="" textlink="">
        <xdr:nvSpPr>
          <xdr:cNvPr id="35" name="円弧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/>
        </xdr:nvSpPr>
        <xdr:spPr>
          <a:xfrm>
            <a:off x="333374" y="1803795"/>
            <a:ext cx="305595" cy="466413"/>
          </a:xfrm>
          <a:prstGeom prst="arc">
            <a:avLst>
              <a:gd name="adj1" fmla="val 16200000"/>
              <a:gd name="adj2" fmla="val 5397175"/>
            </a:avLst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CxnSpPr/>
        </xdr:nvCxnSpPr>
        <xdr:spPr>
          <a:xfrm flipV="1">
            <a:off x="482757" y="1803559"/>
            <a:ext cx="110880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161925</xdr:colOff>
      <xdr:row>8</xdr:row>
      <xdr:rowOff>954</xdr:rowOff>
    </xdr:from>
    <xdr:to>
      <xdr:col>5</xdr:col>
      <xdr:colOff>31704</xdr:colOff>
      <xdr:row>8</xdr:row>
      <xdr:rowOff>954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>
          <a:off x="904875" y="2915604"/>
          <a:ext cx="106992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A2" sqref="A2"/>
    </sheetView>
  </sheetViews>
  <sheetFormatPr defaultRowHeight="13" x14ac:dyDescent="0.2"/>
  <sheetData>
    <row r="1" spans="1:5" x14ac:dyDescent="0.2">
      <c r="A1" s="2" t="s">
        <v>0</v>
      </c>
      <c r="B1" s="21" t="s">
        <v>8</v>
      </c>
      <c r="C1" s="14"/>
      <c r="D1" s="14"/>
    </row>
    <row r="2" spans="1:5" ht="25" customHeight="1" x14ac:dyDescent="0.2">
      <c r="A2">
        <v>1</v>
      </c>
      <c r="B2" s="16"/>
    </row>
    <row r="3" spans="1:5" ht="25" customHeight="1" x14ac:dyDescent="0.2">
      <c r="B3" s="16"/>
    </row>
    <row r="4" spans="1:5" x14ac:dyDescent="0.2">
      <c r="A4" s="2" t="s">
        <v>0</v>
      </c>
      <c r="B4" s="21" t="s">
        <v>8</v>
      </c>
      <c r="C4" s="14"/>
      <c r="D4" s="14"/>
    </row>
    <row r="5" spans="1:5" ht="25" customHeight="1" x14ac:dyDescent="0.2">
      <c r="A5">
        <v>2</v>
      </c>
      <c r="B5" s="16"/>
    </row>
    <row r="6" spans="1:5" ht="25" customHeight="1" x14ac:dyDescent="0.2">
      <c r="A6">
        <v>3</v>
      </c>
      <c r="B6" s="16"/>
    </row>
    <row r="7" spans="1:5" ht="25" customHeight="1" x14ac:dyDescent="0.2">
      <c r="A7">
        <v>4</v>
      </c>
      <c r="B7" s="16"/>
    </row>
    <row r="8" spans="1:5" ht="25" customHeight="1" x14ac:dyDescent="0.2">
      <c r="A8">
        <v>5</v>
      </c>
      <c r="B8" s="16"/>
    </row>
    <row r="9" spans="1:5" ht="25" customHeight="1" x14ac:dyDescent="0.2">
      <c r="A9">
        <v>6</v>
      </c>
      <c r="B9" s="16"/>
    </row>
    <row r="10" spans="1:5" ht="25" customHeight="1" x14ac:dyDescent="0.2">
      <c r="A10">
        <v>7</v>
      </c>
      <c r="B10" s="16"/>
    </row>
    <row r="11" spans="1:5" ht="25" customHeight="1" x14ac:dyDescent="0.2">
      <c r="A11">
        <v>8</v>
      </c>
      <c r="B11" s="16"/>
    </row>
    <row r="12" spans="1:5" ht="25" customHeight="1" x14ac:dyDescent="0.2">
      <c r="A12">
        <v>9</v>
      </c>
      <c r="B12" s="16"/>
    </row>
    <row r="13" spans="1:5" ht="25" customHeight="1" x14ac:dyDescent="0.2">
      <c r="A13" s="20" t="s">
        <v>14</v>
      </c>
      <c r="B13" s="16"/>
    </row>
    <row r="15" spans="1:5" x14ac:dyDescent="0.2">
      <c r="A15" s="2" t="s">
        <v>2</v>
      </c>
      <c r="B15" s="2" t="s">
        <v>5</v>
      </c>
      <c r="C15" s="2" t="s">
        <v>3</v>
      </c>
      <c r="D15" s="2" t="s">
        <v>12</v>
      </c>
      <c r="E15" s="2" t="s">
        <v>4</v>
      </c>
    </row>
    <row r="16" spans="1:5" x14ac:dyDescent="0.2">
      <c r="A16">
        <v>1</v>
      </c>
      <c r="B16">
        <f ca="1">計算!B13</f>
        <v>7</v>
      </c>
      <c r="C16">
        <f ca="1">計算!C13</f>
        <v>9</v>
      </c>
      <c r="D16">
        <f ca="1">計算!D13</f>
        <v>4</v>
      </c>
      <c r="E16">
        <f ca="1">IFERROR(B16*C16+D16,"？？")</f>
        <v>67</v>
      </c>
    </row>
    <row r="17" spans="1:5" x14ac:dyDescent="0.2">
      <c r="A17">
        <v>2</v>
      </c>
      <c r="B17">
        <f ca="1">計算!B14</f>
        <v>8</v>
      </c>
      <c r="C17">
        <f ca="1">計算!C14</f>
        <v>6</v>
      </c>
      <c r="D17">
        <f ca="1">計算!D14</f>
        <v>2</v>
      </c>
      <c r="E17">
        <f t="shared" ref="E17:E24" ca="1" si="0">IFERROR(B17*C17+D17,"？？")</f>
        <v>50</v>
      </c>
    </row>
    <row r="18" spans="1:5" x14ac:dyDescent="0.2">
      <c r="A18">
        <v>3</v>
      </c>
      <c r="B18">
        <f ca="1">計算!B15</f>
        <v>5</v>
      </c>
      <c r="C18">
        <f ca="1">計算!C15</f>
        <v>5</v>
      </c>
      <c r="D18">
        <f ca="1">計算!D15</f>
        <v>3</v>
      </c>
      <c r="E18">
        <f t="shared" ca="1" si="0"/>
        <v>28</v>
      </c>
    </row>
    <row r="19" spans="1:5" x14ac:dyDescent="0.2">
      <c r="A19">
        <v>4</v>
      </c>
      <c r="B19">
        <f ca="1">計算!B16</f>
        <v>4</v>
      </c>
      <c r="C19">
        <f ca="1">計算!C16</f>
        <v>0</v>
      </c>
      <c r="D19">
        <f ca="1">計算!D16</f>
        <v>3</v>
      </c>
      <c r="E19">
        <f t="shared" ca="1" si="0"/>
        <v>3</v>
      </c>
    </row>
    <row r="20" spans="1:5" x14ac:dyDescent="0.2">
      <c r="A20">
        <v>5</v>
      </c>
      <c r="B20">
        <f ca="1">計算!B17</f>
        <v>3</v>
      </c>
      <c r="C20">
        <f ca="1">計算!C17</f>
        <v>2</v>
      </c>
      <c r="D20">
        <f ca="1">計算!D17</f>
        <v>2</v>
      </c>
      <c r="E20">
        <f t="shared" ca="1" si="0"/>
        <v>8</v>
      </c>
    </row>
    <row r="21" spans="1:5" x14ac:dyDescent="0.2">
      <c r="A21">
        <v>6</v>
      </c>
      <c r="B21">
        <f ca="1">計算!B18</f>
        <v>1</v>
      </c>
      <c r="C21">
        <f ca="1">計算!C18</f>
        <v>4</v>
      </c>
      <c r="D21">
        <f ca="1">計算!D18</f>
        <v>0</v>
      </c>
      <c r="E21">
        <f t="shared" ca="1" si="0"/>
        <v>4</v>
      </c>
    </row>
    <row r="22" spans="1:5" x14ac:dyDescent="0.2">
      <c r="A22">
        <v>7</v>
      </c>
      <c r="B22">
        <f ca="1">計算!B19</f>
        <v>2</v>
      </c>
      <c r="C22">
        <f ca="1">計算!C19</f>
        <v>7</v>
      </c>
      <c r="D22">
        <f ca="1">計算!D19</f>
        <v>1</v>
      </c>
      <c r="E22">
        <f t="shared" ca="1" si="0"/>
        <v>15</v>
      </c>
    </row>
    <row r="23" spans="1:5" x14ac:dyDescent="0.2">
      <c r="A23">
        <v>8</v>
      </c>
      <c r="B23">
        <f ca="1">計算!B20</f>
        <v>6</v>
      </c>
      <c r="C23">
        <f ca="1">計算!C20</f>
        <v>2</v>
      </c>
      <c r="D23">
        <f ca="1">計算!D20</f>
        <v>2</v>
      </c>
      <c r="E23">
        <f t="shared" ca="1" si="0"/>
        <v>14</v>
      </c>
    </row>
    <row r="24" spans="1:5" x14ac:dyDescent="0.2">
      <c r="A24">
        <v>9</v>
      </c>
      <c r="B24">
        <f ca="1">計算!B21</f>
        <v>9</v>
      </c>
      <c r="C24">
        <f ca="1">計算!C21</f>
        <v>6</v>
      </c>
      <c r="D24">
        <f ca="1">計算!D21</f>
        <v>1</v>
      </c>
      <c r="E24">
        <f t="shared" ca="1" si="0"/>
        <v>55</v>
      </c>
    </row>
  </sheetData>
  <phoneticPr fontId="1"/>
  <conditionalFormatting sqref="B2:B3 B5:B13">
    <cfRule type="cellIs" dxfId="0" priority="1" operator="equal">
      <formula>"のみ"</formula>
    </cfRule>
  </conditionalFormatting>
  <dataValidations count="1">
    <dataValidation allowBlank="1" showInputMessage="1" showErrorMessage="1" errorTitle="無効な値" error="「する」「しない」「のみ」から選択してください。_x000a_" sqref="B2:B3 B5:B13" xr:uid="{00000000-0002-0000-0000-000000000000}"/>
  </dataValidations>
  <pageMargins left="0.7" right="0.7" top="0.75" bottom="0.75" header="0.3" footer="0.3"/>
  <pageSetup paperSize="9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Group Box 2">
              <controlPr defaultSize="0" autoFill="0" autoPict="0">
                <anchor moveWithCells="1">
                  <from>
                    <xdr:col>1</xdr:col>
                    <xdr:colOff>0</xdr:colOff>
                    <xdr:row>1</xdr:row>
                    <xdr:rowOff>0</xdr:rowOff>
                  </from>
                  <to>
                    <xdr:col>4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Group Box 3">
              <controlPr defaultSize="0" autoFill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Group Box 4">
              <controlPr defaultSize="0" autoFill="0" autoPict="0">
                <anchor moveWithCells="1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Group Box 5">
              <controlPr defaultSize="0" autoFill="0" autoPict="0">
                <anchor moveWithCells="1">
                  <from>
                    <xdr:col>1</xdr:col>
                    <xdr:colOff>0</xdr:colOff>
                    <xdr:row>6</xdr:row>
                    <xdr:rowOff>0</xdr:rowOff>
                  </from>
                  <to>
                    <xdr:col>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Group Box 6">
              <controlPr defaultSize="0" autoFill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Group Box 7">
              <controlPr defaultSize="0" autoFill="0" autoPict="0">
                <anchor moveWithCells="1">
                  <from>
                    <xdr:col>1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Group Box 8">
              <controlPr defaultSize="0" autoFill="0" autoPict="0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Group Box 9">
              <controlPr defaultSize="0" autoFill="0" autoPict="0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Group Box 10">
              <controlPr defaultSize="0" autoFill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Group Box 11">
              <controlPr defaultSize="0" autoFill="0" autoPict="0">
                <anchor mov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Option Button 12">
              <controlPr defaultSize="0" autoFill="0" autoLine="0" autoPict="0">
                <anchor moveWithCells="1">
                  <from>
                    <xdr:col>1</xdr:col>
                    <xdr:colOff>19050</xdr:colOff>
                    <xdr:row>1</xdr:row>
                    <xdr:rowOff>31750</xdr:rowOff>
                  </from>
                  <to>
                    <xdr:col>1</xdr:col>
                    <xdr:colOff>666750</xdr:colOff>
                    <xdr:row>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Option Button 13">
              <controlPr defaultSize="0" autoFill="0" autoLine="0" autoPict="0">
                <anchor moveWithCells="1">
                  <from>
                    <xdr:col>2</xdr:col>
                    <xdr:colOff>19050</xdr:colOff>
                    <xdr:row>1</xdr:row>
                    <xdr:rowOff>31750</xdr:rowOff>
                  </from>
                  <to>
                    <xdr:col>2</xdr:col>
                    <xdr:colOff>666750</xdr:colOff>
                    <xdr:row>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Option Button 14">
              <controlPr defaultSize="0" autoFill="0" autoLine="0" autoPict="0">
                <anchor moveWithCells="1">
                  <from>
                    <xdr:col>3</xdr:col>
                    <xdr:colOff>19050</xdr:colOff>
                    <xdr:row>1</xdr:row>
                    <xdr:rowOff>31750</xdr:rowOff>
                  </from>
                  <to>
                    <xdr:col>3</xdr:col>
                    <xdr:colOff>666750</xdr:colOff>
                    <xdr:row>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Option Button 15">
              <controlPr defaultSize="0" autoFill="0" autoLine="0" autoPict="0">
                <anchor moveWithCells="1">
                  <from>
                    <xdr:col>1</xdr:col>
                    <xdr:colOff>19050</xdr:colOff>
                    <xdr:row>4</xdr:row>
                    <xdr:rowOff>38100</xdr:rowOff>
                  </from>
                  <to>
                    <xdr:col>1</xdr:col>
                    <xdr:colOff>666750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Option Button 16">
              <controlPr defaultSize="0" autoFill="0" autoLine="0" autoPict="0">
                <anchor moveWithCells="1">
                  <from>
                    <xdr:col>2</xdr:col>
                    <xdr:colOff>19050</xdr:colOff>
                    <xdr:row>4</xdr:row>
                    <xdr:rowOff>38100</xdr:rowOff>
                  </from>
                  <to>
                    <xdr:col>2</xdr:col>
                    <xdr:colOff>666750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Option Button 17">
              <controlPr defaultSize="0" autoFill="0" autoLine="0" autoPict="0">
                <anchor moveWithCells="1">
                  <from>
                    <xdr:col>3</xdr:col>
                    <xdr:colOff>19050</xdr:colOff>
                    <xdr:row>4</xdr:row>
                    <xdr:rowOff>38100</xdr:rowOff>
                  </from>
                  <to>
                    <xdr:col>3</xdr:col>
                    <xdr:colOff>666750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Option Button 18">
              <controlPr defaultSize="0" autoFill="0" autoLine="0" autoPict="0">
                <anchor moveWithCells="1">
                  <from>
                    <xdr:col>1</xdr:col>
                    <xdr:colOff>19050</xdr:colOff>
                    <xdr:row>5</xdr:row>
                    <xdr:rowOff>31750</xdr:rowOff>
                  </from>
                  <to>
                    <xdr:col>1</xdr:col>
                    <xdr:colOff>666750</xdr:colOff>
                    <xdr:row>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Option Button 19">
              <controlPr defaultSize="0" autoFill="0" autoLine="0" autoPict="0">
                <anchor moveWithCells="1">
                  <from>
                    <xdr:col>2</xdr:col>
                    <xdr:colOff>19050</xdr:colOff>
                    <xdr:row>5</xdr:row>
                    <xdr:rowOff>31750</xdr:rowOff>
                  </from>
                  <to>
                    <xdr:col>2</xdr:col>
                    <xdr:colOff>666750</xdr:colOff>
                    <xdr:row>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Option Button 20">
              <controlPr defaultSize="0" autoFill="0" autoLine="0" autoPict="0">
                <anchor moveWithCells="1">
                  <from>
                    <xdr:col>3</xdr:col>
                    <xdr:colOff>19050</xdr:colOff>
                    <xdr:row>5</xdr:row>
                    <xdr:rowOff>31750</xdr:rowOff>
                  </from>
                  <to>
                    <xdr:col>3</xdr:col>
                    <xdr:colOff>666750</xdr:colOff>
                    <xdr:row>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Option Button 21">
              <controlPr defaultSize="0" autoFill="0" autoLine="0" autoPict="0">
                <anchor moveWithCells="1">
                  <from>
                    <xdr:col>1</xdr:col>
                    <xdr:colOff>19050</xdr:colOff>
                    <xdr:row>6</xdr:row>
                    <xdr:rowOff>31750</xdr:rowOff>
                  </from>
                  <to>
                    <xdr:col>1</xdr:col>
                    <xdr:colOff>666750</xdr:colOff>
                    <xdr:row>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Option Button 22">
              <controlPr defaultSize="0" autoFill="0" autoLine="0" autoPict="0">
                <anchor moveWithCells="1">
                  <from>
                    <xdr:col>2</xdr:col>
                    <xdr:colOff>19050</xdr:colOff>
                    <xdr:row>6</xdr:row>
                    <xdr:rowOff>31750</xdr:rowOff>
                  </from>
                  <to>
                    <xdr:col>2</xdr:col>
                    <xdr:colOff>666750</xdr:colOff>
                    <xdr:row>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Option Button 23">
              <controlPr defaultSize="0" autoFill="0" autoLine="0" autoPict="0">
                <anchor moveWithCells="1">
                  <from>
                    <xdr:col>3</xdr:col>
                    <xdr:colOff>19050</xdr:colOff>
                    <xdr:row>6</xdr:row>
                    <xdr:rowOff>31750</xdr:rowOff>
                  </from>
                  <to>
                    <xdr:col>3</xdr:col>
                    <xdr:colOff>666750</xdr:colOff>
                    <xdr:row>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Option Button 24">
              <controlPr defaultSize="0" autoFill="0" autoLine="0" autoPict="0">
                <anchor moveWithCells="1">
                  <from>
                    <xdr:col>1</xdr:col>
                    <xdr:colOff>19050</xdr:colOff>
                    <xdr:row>7</xdr:row>
                    <xdr:rowOff>31750</xdr:rowOff>
                  </from>
                  <to>
                    <xdr:col>1</xdr:col>
                    <xdr:colOff>666750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Option Button 25">
              <controlPr defaultSize="0" autoFill="0" autoLine="0" autoPict="0">
                <anchor moveWithCells="1">
                  <from>
                    <xdr:col>2</xdr:col>
                    <xdr:colOff>19050</xdr:colOff>
                    <xdr:row>7</xdr:row>
                    <xdr:rowOff>31750</xdr:rowOff>
                  </from>
                  <to>
                    <xdr:col>2</xdr:col>
                    <xdr:colOff>666750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Option Button 26">
              <controlPr defaultSize="0" autoFill="0" autoLine="0" autoPict="0">
                <anchor moveWithCells="1">
                  <from>
                    <xdr:col>3</xdr:col>
                    <xdr:colOff>19050</xdr:colOff>
                    <xdr:row>7</xdr:row>
                    <xdr:rowOff>31750</xdr:rowOff>
                  </from>
                  <to>
                    <xdr:col>3</xdr:col>
                    <xdr:colOff>666750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Option Button 27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31750</xdr:rowOff>
                  </from>
                  <to>
                    <xdr:col>1</xdr:col>
                    <xdr:colOff>666750</xdr:colOff>
                    <xdr:row>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Option Button 28">
              <controlPr defaultSize="0" autoFill="0" autoLine="0" autoPict="0">
                <anchor moveWithCells="1">
                  <from>
                    <xdr:col>2</xdr:col>
                    <xdr:colOff>19050</xdr:colOff>
                    <xdr:row>8</xdr:row>
                    <xdr:rowOff>31750</xdr:rowOff>
                  </from>
                  <to>
                    <xdr:col>2</xdr:col>
                    <xdr:colOff>666750</xdr:colOff>
                    <xdr:row>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Option Button 29">
              <controlPr defaultSize="0" autoFill="0" autoLine="0" autoPict="0">
                <anchor moveWithCells="1">
                  <from>
                    <xdr:col>3</xdr:col>
                    <xdr:colOff>19050</xdr:colOff>
                    <xdr:row>8</xdr:row>
                    <xdr:rowOff>31750</xdr:rowOff>
                  </from>
                  <to>
                    <xdr:col>3</xdr:col>
                    <xdr:colOff>666750</xdr:colOff>
                    <xdr:row>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Option Button 30">
              <controlPr defaultSize="0" autoFill="0" autoLine="0" autoPict="0">
                <anchor moveWithCells="1">
                  <from>
                    <xdr:col>1</xdr:col>
                    <xdr:colOff>19050</xdr:colOff>
                    <xdr:row>9</xdr:row>
                    <xdr:rowOff>31750</xdr:rowOff>
                  </from>
                  <to>
                    <xdr:col>1</xdr:col>
                    <xdr:colOff>666750</xdr:colOff>
                    <xdr:row>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Option Button 31">
              <controlPr defaultSize="0" autoFill="0" autoLine="0" autoPict="0">
                <anchor moveWithCells="1">
                  <from>
                    <xdr:col>2</xdr:col>
                    <xdr:colOff>19050</xdr:colOff>
                    <xdr:row>9</xdr:row>
                    <xdr:rowOff>31750</xdr:rowOff>
                  </from>
                  <to>
                    <xdr:col>2</xdr:col>
                    <xdr:colOff>666750</xdr:colOff>
                    <xdr:row>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Option Button 32">
              <controlPr defaultSize="0" autoFill="0" autoLine="0" autoPict="0">
                <anchor moveWithCells="1">
                  <from>
                    <xdr:col>3</xdr:col>
                    <xdr:colOff>19050</xdr:colOff>
                    <xdr:row>9</xdr:row>
                    <xdr:rowOff>31750</xdr:rowOff>
                  </from>
                  <to>
                    <xdr:col>3</xdr:col>
                    <xdr:colOff>666750</xdr:colOff>
                    <xdr:row>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Option Button 33">
              <controlPr defaultSize="0" autoFill="0" autoLine="0" autoPict="0">
                <anchor moveWithCells="1">
                  <from>
                    <xdr:col>1</xdr:col>
                    <xdr:colOff>19050</xdr:colOff>
                    <xdr:row>10</xdr:row>
                    <xdr:rowOff>31750</xdr:rowOff>
                  </from>
                  <to>
                    <xdr:col>1</xdr:col>
                    <xdr:colOff>666750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Option Button 34">
              <controlPr defaultSize="0" autoFill="0" autoLine="0" autoPict="0">
                <anchor moveWithCells="1">
                  <from>
                    <xdr:col>2</xdr:col>
                    <xdr:colOff>19050</xdr:colOff>
                    <xdr:row>10</xdr:row>
                    <xdr:rowOff>31750</xdr:rowOff>
                  </from>
                  <to>
                    <xdr:col>2</xdr:col>
                    <xdr:colOff>666750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Option Button 35">
              <controlPr defaultSize="0" autoFill="0" autoLine="0" autoPict="0">
                <anchor moveWithCells="1">
                  <from>
                    <xdr:col>3</xdr:col>
                    <xdr:colOff>19050</xdr:colOff>
                    <xdr:row>10</xdr:row>
                    <xdr:rowOff>31750</xdr:rowOff>
                  </from>
                  <to>
                    <xdr:col>3</xdr:col>
                    <xdr:colOff>666750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Option Button 36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31750</xdr:rowOff>
                  </from>
                  <to>
                    <xdr:col>1</xdr:col>
                    <xdr:colOff>666750</xdr:colOff>
                    <xdr:row>11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Option Button 37">
              <controlPr defaultSize="0" autoFill="0" autoLine="0" autoPict="0">
                <anchor moveWithCells="1">
                  <from>
                    <xdr:col>2</xdr:col>
                    <xdr:colOff>19050</xdr:colOff>
                    <xdr:row>11</xdr:row>
                    <xdr:rowOff>31750</xdr:rowOff>
                  </from>
                  <to>
                    <xdr:col>2</xdr:col>
                    <xdr:colOff>666750</xdr:colOff>
                    <xdr:row>11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Option Button 38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31750</xdr:rowOff>
                  </from>
                  <to>
                    <xdr:col>3</xdr:col>
                    <xdr:colOff>666750</xdr:colOff>
                    <xdr:row>11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Option Button 39">
              <controlPr defaultSize="0" autoFill="0" autoLine="0" autoPict="0" altText="あり">
                <anchor moveWithCells="1">
                  <from>
                    <xdr:col>1</xdr:col>
                    <xdr:colOff>19050</xdr:colOff>
                    <xdr:row>12</xdr:row>
                    <xdr:rowOff>31750</xdr:rowOff>
                  </from>
                  <to>
                    <xdr:col>1</xdr:col>
                    <xdr:colOff>666750</xdr:colOff>
                    <xdr:row>12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Option Button 40">
              <controlPr defaultSize="0" autoFill="0" autoLine="0" autoPict="0" altText="なし">
                <anchor moveWithCells="1">
                  <from>
                    <xdr:col>2</xdr:col>
                    <xdr:colOff>19050</xdr:colOff>
                    <xdr:row>12</xdr:row>
                    <xdr:rowOff>31750</xdr:rowOff>
                  </from>
                  <to>
                    <xdr:col>2</xdr:col>
                    <xdr:colOff>666750</xdr:colOff>
                    <xdr:row>12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Option Button 41">
              <controlPr defaultSize="0" autoFill="0" autoLine="0" autoPict="0" altText="なし">
                <anchor moveWithCells="1">
                  <from>
                    <xdr:col>3</xdr:col>
                    <xdr:colOff>12700</xdr:colOff>
                    <xdr:row>12</xdr:row>
                    <xdr:rowOff>31750</xdr:rowOff>
                  </from>
                  <to>
                    <xdr:col>3</xdr:col>
                    <xdr:colOff>660400</xdr:colOff>
                    <xdr:row>12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22"/>
  <sheetViews>
    <sheetView zoomScaleNormal="100" workbookViewId="0">
      <selection activeCell="C5" sqref="C5"/>
    </sheetView>
  </sheetViews>
  <sheetFormatPr defaultColWidth="9" defaultRowHeight="13" x14ac:dyDescent="0.2"/>
  <cols>
    <col min="1" max="1" width="3.08984375" customWidth="1"/>
    <col min="2" max="2" width="6.6328125" customWidth="1"/>
    <col min="3" max="3" width="2.453125" customWidth="1"/>
    <col min="4" max="5" width="6.6328125" customWidth="1"/>
    <col min="6" max="6" width="7.08984375" customWidth="1"/>
    <col min="7" max="7" width="6.6328125" customWidth="1"/>
    <col min="8" max="8" width="2.453125" customWidth="1"/>
    <col min="9" max="10" width="6.6328125" customWidth="1"/>
    <col min="11" max="11" width="7.08984375" customWidth="1"/>
    <col min="12" max="12" width="6.6328125" customWidth="1"/>
    <col min="13" max="13" width="2.453125" customWidth="1"/>
    <col min="14" max="15" width="6.6328125" customWidth="1"/>
    <col min="16" max="16" width="3.08984375" customWidth="1"/>
  </cols>
  <sheetData>
    <row r="1" spans="2:20" ht="17.149999999999999" customHeight="1" x14ac:dyDescent="0.2">
      <c r="N1" s="4"/>
      <c r="O1" s="15" t="s">
        <v>7</v>
      </c>
    </row>
    <row r="2" spans="2:20" ht="28" customHeight="1" x14ac:dyDescent="0.2">
      <c r="N2" s="4"/>
      <c r="O2" s="5"/>
    </row>
    <row r="3" spans="2:20" ht="19.75" customHeight="1" x14ac:dyDescent="0.2">
      <c r="B3" s="3" t="s">
        <v>10</v>
      </c>
      <c r="F3" s="3"/>
      <c r="O3" s="13" t="s">
        <v>9</v>
      </c>
      <c r="T3" t="str">
        <f>TEXT(9,"あまり0")</f>
        <v>あまり9</v>
      </c>
    </row>
    <row r="4" spans="2:20" ht="28" customHeight="1" x14ac:dyDescent="0.2"/>
    <row r="5" spans="2:20" ht="28.4" customHeight="1" x14ac:dyDescent="0.2">
      <c r="B5" s="6">
        <v>0</v>
      </c>
      <c r="C5" s="7" t="str">
        <f ca="1">IFERROR(DBCS(CONCATENATE(D7*10+E7,"÷",B7,"＝",E6,IF(E9=0,"",TEXT(E9," あまり0")))),"？")</f>
        <v>６７÷７＝９　あまり４</v>
      </c>
      <c r="G5" s="8">
        <v>1</v>
      </c>
      <c r="H5" s="7" t="str">
        <f ca="1">IFERROR(DBCS(CONCATENATE(I7*10+J7,"÷",G7)),"？")</f>
        <v>５０÷８</v>
      </c>
      <c r="L5" s="8">
        <v>2</v>
      </c>
      <c r="M5" s="7" t="str">
        <f ca="1">IFERROR(DBCS(CONCATENATE(N7*10+O7,"÷",L7)),"？")</f>
        <v>２８÷５</v>
      </c>
    </row>
    <row r="6" spans="2:20" ht="36.75" customHeight="1" x14ac:dyDescent="0.2">
      <c r="D6" s="19">
        <f ca="1">IFERROR(QUOTIENT(OFFSET(入力!$A$16,B5,2),10),"？")</f>
        <v>0</v>
      </c>
      <c r="E6" s="22">
        <f ca="1">IFERROR(MOD(OFFSET(入力!$A$16,B5,2),10),"？")</f>
        <v>9</v>
      </c>
      <c r="I6" s="23">
        <f ca="1">IFERROR(QUOTIENT(OFFSET(入力!$A$16,G5,2),10),"？")</f>
        <v>0</v>
      </c>
      <c r="J6" s="23">
        <f ca="1">IFERROR(MOD(OFFSET(入力!$A$16,G5,2),10),"？")</f>
        <v>6</v>
      </c>
      <c r="N6" s="23">
        <f ca="1">IFERROR(QUOTIENT(OFFSET(入力!$A$16,L5,2),10),"？")</f>
        <v>0</v>
      </c>
      <c r="O6" s="23">
        <f ca="1">IFERROR(MOD(OFFSET(入力!$A$16,L5,2),10),"？")</f>
        <v>5</v>
      </c>
    </row>
    <row r="7" spans="2:20" ht="36.75" customHeight="1" x14ac:dyDescent="0.2">
      <c r="B7" s="9">
        <f ca="1">IF(OFFSET(入力!$A$16,B5,1)&gt;9,"？",OFFSET(入力!$A$16,B5,1))</f>
        <v>7</v>
      </c>
      <c r="C7" s="1"/>
      <c r="D7" s="17">
        <f ca="1">IFERROR(QUOTIENT(OFFSET(入力!$A$16,B5,4),10),"？")</f>
        <v>6</v>
      </c>
      <c r="E7" s="18">
        <f ca="1">IFERROR(MOD(OFFSET(入力!$A$16,B5,4),10),"？")</f>
        <v>7</v>
      </c>
      <c r="G7" s="9">
        <f ca="1">IF(OFFSET(入力!$A$16,G5,1)&gt;9,"？",OFFSET(入力!$A$16,G5,1))</f>
        <v>8</v>
      </c>
      <c r="H7" s="1"/>
      <c r="I7" s="17">
        <f ca="1">IFERROR(QUOTIENT(OFFSET(入力!$A$16,G5,4),10),"？")</f>
        <v>5</v>
      </c>
      <c r="J7" s="18">
        <f ca="1">IFERROR(MOD(OFFSET(入力!$A$16,G5,4),10),"？")</f>
        <v>0</v>
      </c>
      <c r="L7" s="9">
        <f ca="1">IF(OFFSET(入力!$A$16,L5,1)&gt;9,"？",OFFSET(入力!$A$16,L5,1))</f>
        <v>5</v>
      </c>
      <c r="M7" s="1"/>
      <c r="N7" s="17">
        <f ca="1">IFERROR(QUOTIENT(OFFSET(入力!$A$16,L5,4),10),"？")</f>
        <v>2</v>
      </c>
      <c r="O7" s="18">
        <f ca="1">IFERROR(MOD(OFFSET(入力!$A$16,L5,4),10),"？")</f>
        <v>8</v>
      </c>
    </row>
    <row r="8" spans="2:20" ht="36.75" customHeight="1" x14ac:dyDescent="0.2">
      <c r="D8" s="19">
        <f ca="1">IFERROR(QUOTIENT(E6*B7,10),"？")</f>
        <v>6</v>
      </c>
      <c r="E8" s="10">
        <f ca="1">IFERROR(MOD(E6*B7,10),"？")</f>
        <v>3</v>
      </c>
      <c r="I8" s="24">
        <f ca="1">IFERROR(QUOTIENT(J6*G7,10),"？")</f>
        <v>4</v>
      </c>
      <c r="J8" s="24">
        <f ca="1">IFERROR(MOD(J6*G7,10),"？")</f>
        <v>8</v>
      </c>
      <c r="N8" s="24">
        <f ca="1">IFERROR(QUOTIENT(O6*L7,10),"？")</f>
        <v>2</v>
      </c>
      <c r="O8" s="24">
        <f ca="1">IFERROR(MOD(O6*L7,10),"？")</f>
        <v>5</v>
      </c>
    </row>
    <row r="9" spans="2:20" ht="36.75" customHeight="1" x14ac:dyDescent="0.2">
      <c r="D9" s="17">
        <f ca="1">IFERROR(QUOTIENT((D7*10+E7)-(D8*10+E8),10),"？")</f>
        <v>0</v>
      </c>
      <c r="E9" s="18">
        <f ca="1">IFERROR(MOD(((D7*10+E7)-(D8*10+E8)),10),"？")</f>
        <v>4</v>
      </c>
      <c r="I9" s="24">
        <f ca="1">IFERROR(QUOTIENT((I7*10+J7)-(I8*10+J8),10),"？")</f>
        <v>0</v>
      </c>
      <c r="J9" s="24">
        <f ca="1">IFERROR(MOD(((I7*10+J7)-(I8*10+J8)),10),"？")</f>
        <v>2</v>
      </c>
      <c r="N9" s="24">
        <f ca="1">IFERROR(QUOTIENT((N7*10+O7)-(N8*10+O8),10),"？")</f>
        <v>0</v>
      </c>
      <c r="O9" s="24">
        <f ca="1">IFERROR(MOD(((N7*10+O7)-(N8*10+O8)),10),"？")</f>
        <v>3</v>
      </c>
    </row>
    <row r="10" spans="2:20" ht="28.4" customHeight="1" x14ac:dyDescent="0.2"/>
    <row r="11" spans="2:20" ht="28.4" customHeight="1" x14ac:dyDescent="0.2">
      <c r="B11" s="8">
        <v>3</v>
      </c>
      <c r="C11" s="7" t="str">
        <f ca="1">IFERROR(DBCS(CONCATENATE(D13*10+E13,"÷",B13)),"？")</f>
        <v>３÷４</v>
      </c>
      <c r="G11" s="8">
        <v>4</v>
      </c>
      <c r="H11" s="7" t="str">
        <f ca="1">IFERROR(DBCS(CONCATENATE(I13*10+J13,"÷",G13)),"？")</f>
        <v>８÷３</v>
      </c>
      <c r="L11" s="8">
        <v>5</v>
      </c>
      <c r="M11" s="7" t="str">
        <f ca="1">IFERROR(DBCS(CONCATENATE(N13*10+O13,"÷",L13)),"？")</f>
        <v>４÷１</v>
      </c>
    </row>
    <row r="12" spans="2:20" ht="36.75" customHeight="1" x14ac:dyDescent="0.2">
      <c r="D12" s="23">
        <f ca="1">IFERROR(QUOTIENT(OFFSET(入力!$A$16,B11,2),10),"？")</f>
        <v>0</v>
      </c>
      <c r="E12" s="23">
        <f ca="1">IFERROR(MOD(OFFSET(入力!$A$16,B11,2),10),"？")</f>
        <v>0</v>
      </c>
      <c r="I12" s="23">
        <f ca="1">IFERROR(QUOTIENT(OFFSET(入力!$A$16,G11,2),10),"？")</f>
        <v>0</v>
      </c>
      <c r="J12" s="23">
        <f ca="1">IFERROR(MOD(OFFSET(入力!$A$16,G11,2),10),"？")</f>
        <v>2</v>
      </c>
      <c r="N12" s="23">
        <f ca="1">IFERROR(QUOTIENT(OFFSET(入力!$A$16,L11,2),10),"？")</f>
        <v>0</v>
      </c>
      <c r="O12" s="23">
        <f ca="1">IFERROR(MOD(OFFSET(入力!$A$16,L11,2),10),"？")</f>
        <v>4</v>
      </c>
    </row>
    <row r="13" spans="2:20" ht="36.75" customHeight="1" x14ac:dyDescent="0.2">
      <c r="B13" s="24">
        <f ca="1">IF(OFFSET(入力!$A$16,B11,1)&gt;9,"？",OFFSET(入力!$A$16,B11,1))</f>
        <v>4</v>
      </c>
      <c r="C13" s="1"/>
      <c r="D13" s="25">
        <f ca="1">IFERROR(QUOTIENT(OFFSET(入力!$A$16,B11,4),10),"？")</f>
        <v>0</v>
      </c>
      <c r="E13" s="25">
        <f ca="1">IFERROR(MOD(OFFSET(入力!$A$16,B11,4),10),"？")</f>
        <v>3</v>
      </c>
      <c r="G13" s="24">
        <f ca="1">IF(OFFSET(入力!$A$16,G11,1)&gt;9,"？",OFFSET(入力!$A$16,G11,1))</f>
        <v>3</v>
      </c>
      <c r="H13" s="1"/>
      <c r="I13" s="25">
        <f ca="1">IFERROR(QUOTIENT(OFFSET(入力!$A$16,G11,4),10),"？")</f>
        <v>0</v>
      </c>
      <c r="J13" s="25">
        <f ca="1">IFERROR(MOD(OFFSET(入力!$A$16,G11,4),10),"？")</f>
        <v>8</v>
      </c>
      <c r="L13" s="24">
        <f ca="1">IF(OFFSET(入力!$A$16,L11,1)&gt;9,"？",OFFSET(入力!$A$16,L11,1))</f>
        <v>1</v>
      </c>
      <c r="M13" s="1"/>
      <c r="N13" s="25">
        <f ca="1">IFERROR(QUOTIENT(OFFSET(入力!$A$16,L11,4),10),"？")</f>
        <v>0</v>
      </c>
      <c r="O13" s="25">
        <f ca="1">IFERROR(MOD(OFFSET(入力!$A$16,L11,4),10),"？")</f>
        <v>4</v>
      </c>
    </row>
    <row r="14" spans="2:20" ht="36.75" customHeight="1" x14ac:dyDescent="0.2">
      <c r="D14" s="24">
        <f ca="1">IFERROR(QUOTIENT(E12*B13,10),"？")</f>
        <v>0</v>
      </c>
      <c r="E14" s="24">
        <f ca="1">IFERROR(MOD(E12*B13,10),"？")</f>
        <v>0</v>
      </c>
      <c r="I14" s="24">
        <f ca="1">IFERROR(QUOTIENT(J12*G13,10),"？")</f>
        <v>0</v>
      </c>
      <c r="J14" s="24">
        <f ca="1">IFERROR(MOD(J12*G13,10),"？")</f>
        <v>6</v>
      </c>
      <c r="N14" s="24">
        <f ca="1">IFERROR(QUOTIENT(O12*L13,10),"？")</f>
        <v>0</v>
      </c>
      <c r="O14" s="24">
        <f ca="1">IFERROR(MOD(O12*L13,10),"？")</f>
        <v>4</v>
      </c>
    </row>
    <row r="15" spans="2:20" ht="36.75" customHeight="1" x14ac:dyDescent="0.2">
      <c r="D15" s="24">
        <f ca="1">IFERROR(QUOTIENT((D13*10+E13)-(D14*10+E14),10),"？")</f>
        <v>0</v>
      </c>
      <c r="E15" s="24">
        <f ca="1">IFERROR(MOD(((D13*10+E13)-(D14*10+E14)),10),"？")</f>
        <v>3</v>
      </c>
      <c r="I15" s="24">
        <f ca="1">IFERROR(QUOTIENT((I13*10+J13)-(I14*10+J14),10),"？")</f>
        <v>0</v>
      </c>
      <c r="J15" s="24">
        <f ca="1">IFERROR(MOD(((I13*10+J13)-(I14*10+J14)),10),"？")</f>
        <v>2</v>
      </c>
      <c r="N15" s="24">
        <f ca="1">IFERROR(QUOTIENT((N13*10+O13)-(N14*10+O14),10),"？")</f>
        <v>0</v>
      </c>
      <c r="O15" s="24">
        <f ca="1">IFERROR(MOD(((N13*10+O13)-(N14*10+O14)),10),"？")</f>
        <v>0</v>
      </c>
    </row>
    <row r="16" spans="2:20" ht="28.4" customHeight="1" x14ac:dyDescent="0.2"/>
    <row r="17" spans="2:15" ht="28.4" customHeight="1" x14ac:dyDescent="0.2">
      <c r="B17" s="8">
        <v>6</v>
      </c>
      <c r="C17" s="7" t="str">
        <f ca="1">IFERROR(DBCS(CONCATENATE(D19*10+E19,"÷",B19)),"？")</f>
        <v>１５÷２</v>
      </c>
      <c r="G17" s="8">
        <v>7</v>
      </c>
      <c r="H17" s="7" t="str">
        <f ca="1">IFERROR(DBCS(CONCATENATE(I19*10+J19,"÷",G19)),"？")</f>
        <v>１４÷６</v>
      </c>
      <c r="L17" s="8">
        <v>8</v>
      </c>
      <c r="M17" s="7" t="str">
        <f ca="1">IFERROR(DBCS(CONCATENATE(N19*10+O19,"÷",L19)),"？")</f>
        <v>５５÷９</v>
      </c>
    </row>
    <row r="18" spans="2:15" ht="36.75" customHeight="1" x14ac:dyDescent="0.2">
      <c r="D18" s="23">
        <f ca="1">IFERROR(QUOTIENT(OFFSET(入力!$A$16,B17,2),10),"？")</f>
        <v>0</v>
      </c>
      <c r="E18" s="23">
        <f ca="1">IFERROR(MOD(OFFSET(入力!$A$16,B17,2),10),"？")</f>
        <v>7</v>
      </c>
      <c r="I18" s="23">
        <f ca="1">IFERROR(QUOTIENT(OFFSET(入力!$A$16,G17,2),10),"？")</f>
        <v>0</v>
      </c>
      <c r="J18" s="23">
        <f ca="1">IFERROR(MOD(OFFSET(入力!$A$16,G17,2),10),"？")</f>
        <v>2</v>
      </c>
      <c r="N18" s="23">
        <f ca="1">IFERROR(QUOTIENT(OFFSET(入力!$A$16,L17,2),10),"？")</f>
        <v>0</v>
      </c>
      <c r="O18" s="23">
        <f ca="1">IFERROR(MOD(OFFSET(入力!$A$16,L17,2),10),"？")</f>
        <v>6</v>
      </c>
    </row>
    <row r="19" spans="2:15" ht="36.75" customHeight="1" x14ac:dyDescent="0.2">
      <c r="B19" s="24">
        <f ca="1">IF(OFFSET(入力!$A$16,B17,1)&gt;9,"？",OFFSET(入力!$A$16,B17,1))</f>
        <v>2</v>
      </c>
      <c r="C19" s="1"/>
      <c r="D19" s="11">
        <f ca="1">IFERROR(QUOTIENT(OFFSET(入力!$A$16,B17,4),10),"？")</f>
        <v>1</v>
      </c>
      <c r="E19" s="11">
        <f ca="1">IFERROR(MOD(OFFSET(入力!$A$16,B17,4),10),"？")</f>
        <v>5</v>
      </c>
      <c r="G19" s="24">
        <f ca="1">IF(OFFSET(入力!$A$16,G17,1)&gt;9,"？",OFFSET(入力!$A$16,G17,1))</f>
        <v>6</v>
      </c>
      <c r="H19" s="1"/>
      <c r="I19" s="11">
        <f ca="1">IFERROR(QUOTIENT(OFFSET(入力!$A$16,G17,4),10),"？")</f>
        <v>1</v>
      </c>
      <c r="J19" s="11">
        <f ca="1">IFERROR(MOD(OFFSET(入力!$A$16,G17,4),10),"？")</f>
        <v>4</v>
      </c>
      <c r="L19" s="24">
        <f ca="1">IF(OFFSET(入力!$A$16,L17,1)&gt;9,"？",OFFSET(入力!$A$16,L17,1))</f>
        <v>9</v>
      </c>
      <c r="M19" s="1"/>
      <c r="N19" s="11">
        <f ca="1">IFERROR(QUOTIENT(OFFSET(入力!$A$16,L17,4),10),"？")</f>
        <v>5</v>
      </c>
      <c r="O19" s="11">
        <f ca="1">IFERROR(MOD(OFFSET(入力!$A$16,L17,4),10),"？")</f>
        <v>5</v>
      </c>
    </row>
    <row r="20" spans="2:15" ht="36.75" customHeight="1" x14ac:dyDescent="0.2">
      <c r="D20" s="24">
        <f ca="1">IFERROR(QUOTIENT(E18*B19,10),"？")</f>
        <v>1</v>
      </c>
      <c r="E20" s="24">
        <f ca="1">IFERROR(MOD(E18*B19,10),"？")</f>
        <v>4</v>
      </c>
      <c r="I20" s="24">
        <f ca="1">IFERROR(QUOTIENT(J18*G19,10),"？")</f>
        <v>1</v>
      </c>
      <c r="J20" s="24">
        <f ca="1">IFERROR(MOD(J18*G19,10),"？")</f>
        <v>2</v>
      </c>
      <c r="N20" s="24">
        <f ca="1">IFERROR(QUOTIENT(O18*L19,10),"？")</f>
        <v>5</v>
      </c>
      <c r="O20" s="24">
        <f ca="1">IFERROR(MOD(O18*L19,10),"？")</f>
        <v>4</v>
      </c>
    </row>
    <row r="21" spans="2:15" ht="36.75" customHeight="1" x14ac:dyDescent="0.2">
      <c r="D21" s="24">
        <f ca="1">IFERROR(QUOTIENT((D19*10+E19)-(D20*10+E20),10),"？")</f>
        <v>0</v>
      </c>
      <c r="E21" s="24">
        <f ca="1">IFERROR(MOD(((D19*10+E19)-(D20*10+E20)),10),"？")</f>
        <v>1</v>
      </c>
      <c r="I21" s="24">
        <f ca="1">IFERROR(QUOTIENT((I19*10+J19)-(I20*10+J20),10),"？")</f>
        <v>0</v>
      </c>
      <c r="J21" s="24">
        <f ca="1">IFERROR(MOD(((I19*10+J19)-(I20*10+J20)),10),"？")</f>
        <v>2</v>
      </c>
      <c r="N21" s="24">
        <f ca="1">IFERROR(QUOTIENT((N19*10+O19)-(N20*10+O20),10),"？")</f>
        <v>0</v>
      </c>
      <c r="O21" s="24">
        <f ca="1">IFERROR(MOD(((N19*10+O19)-(N20*10+O20)),10),"？")</f>
        <v>1</v>
      </c>
    </row>
    <row r="22" spans="2:15" ht="28.4" customHeight="1" x14ac:dyDescent="0.2"/>
  </sheetData>
  <phoneticPr fontId="1"/>
  <printOptions horizontalCentered="1"/>
  <pageMargins left="0" right="0" top="0.59055118110236227" bottom="0.59055118110236227" header="0.31496062992125984" footer="0.31496062992125984"/>
  <pageSetup paperSize="13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2"/>
  <sheetViews>
    <sheetView workbookViewId="0">
      <selection activeCell="D20" sqref="D20"/>
    </sheetView>
  </sheetViews>
  <sheetFormatPr defaultRowHeight="13" x14ac:dyDescent="0.2"/>
  <cols>
    <col min="14" max="23" width="9" customWidth="1"/>
    <col min="24" max="33" width="5.6328125" customWidth="1"/>
  </cols>
  <sheetData>
    <row r="1" spans="1:7" x14ac:dyDescent="0.2">
      <c r="A1" s="2" t="s">
        <v>0</v>
      </c>
      <c r="B1" s="2" t="s">
        <v>8</v>
      </c>
      <c r="C1" s="2" t="s">
        <v>13</v>
      </c>
      <c r="D1" s="2" t="s">
        <v>15</v>
      </c>
      <c r="E1" s="2" t="s">
        <v>1</v>
      </c>
      <c r="G1" s="12" t="s">
        <v>6</v>
      </c>
    </row>
    <row r="2" spans="1:7" x14ac:dyDescent="0.2">
      <c r="A2">
        <f>入力!A2</f>
        <v>1</v>
      </c>
      <c r="B2">
        <v>1</v>
      </c>
      <c r="C2">
        <f t="shared" ref="C2:C10" ca="1" si="0">IF(OR(B2=2,AND(B2=1,COUNTIF(B$2:B$10,3)&gt;0),COUNTIF(B$2:B$10,3)&gt;1),-1,RAND())</f>
        <v>4.9296582972678693E-2</v>
      </c>
      <c r="D2">
        <f ca="1">RANK(C2,$C$2:$C$10)</f>
        <v>9</v>
      </c>
      <c r="E2">
        <f t="shared" ref="E2:E10" ca="1" si="1">IF($C2&lt;0,0,IF($D2&lt;=MOD(9,$G$2),ROUNDUP(9/$G$2,0),ROUNDDOWN(9/$G$2,0)))</f>
        <v>1</v>
      </c>
      <c r="G2">
        <f ca="1">COUNTIF($C$2:$C$10,"&gt;=0")</f>
        <v>9</v>
      </c>
    </row>
    <row r="3" spans="1:7" x14ac:dyDescent="0.2">
      <c r="A3">
        <f>入力!A5</f>
        <v>2</v>
      </c>
      <c r="B3">
        <v>1</v>
      </c>
      <c r="C3">
        <f t="shared" ca="1" si="0"/>
        <v>0.7110569137491094</v>
      </c>
      <c r="D3">
        <f ca="1">RANK(C3,$C$2:$C$10)+COUNTIF($C$2,$C3)</f>
        <v>4</v>
      </c>
      <c r="E3">
        <f t="shared" ca="1" si="1"/>
        <v>1</v>
      </c>
    </row>
    <row r="4" spans="1:7" x14ac:dyDescent="0.2">
      <c r="A4">
        <f>入力!A6</f>
        <v>3</v>
      </c>
      <c r="B4">
        <v>1</v>
      </c>
      <c r="C4">
        <f t="shared" ca="1" si="0"/>
        <v>0.12254600489740297</v>
      </c>
      <c r="D4">
        <f ca="1">RANK(C4,$C$2:$C$10)+COUNTIF($C$2:$C3,C4)</f>
        <v>8</v>
      </c>
      <c r="E4">
        <f t="shared" ca="1" si="1"/>
        <v>1</v>
      </c>
    </row>
    <row r="5" spans="1:7" x14ac:dyDescent="0.2">
      <c r="A5">
        <f>入力!A7</f>
        <v>4</v>
      </c>
      <c r="B5">
        <v>1</v>
      </c>
      <c r="C5">
        <f t="shared" ca="1" si="0"/>
        <v>0.2532915720885448</v>
      </c>
      <c r="D5">
        <f ca="1">RANK(C5,$C$2:$C$10)+COUNTIF($C$2:$C4,C5)</f>
        <v>7</v>
      </c>
      <c r="E5">
        <f t="shared" ca="1" si="1"/>
        <v>1</v>
      </c>
    </row>
    <row r="6" spans="1:7" x14ac:dyDescent="0.2">
      <c r="A6">
        <f>入力!A8</f>
        <v>5</v>
      </c>
      <c r="B6">
        <v>1</v>
      </c>
      <c r="C6">
        <f t="shared" ca="1" si="0"/>
        <v>0.49091755327623621</v>
      </c>
      <c r="D6">
        <f ca="1">RANK(C6,$C$2:$C$10)+COUNTIF($C$2:$C5,C6)</f>
        <v>5</v>
      </c>
      <c r="E6">
        <f t="shared" ca="1" si="1"/>
        <v>1</v>
      </c>
    </row>
    <row r="7" spans="1:7" x14ac:dyDescent="0.2">
      <c r="A7">
        <f>入力!A9</f>
        <v>6</v>
      </c>
      <c r="B7">
        <v>1</v>
      </c>
      <c r="C7">
        <f t="shared" ca="1" si="0"/>
        <v>0.87331173715283539</v>
      </c>
      <c r="D7">
        <f ca="1">RANK(C7,$C$2:$C$10)+COUNTIF($C$2:$C6,C7)</f>
        <v>3</v>
      </c>
      <c r="E7">
        <f t="shared" ca="1" si="1"/>
        <v>1</v>
      </c>
    </row>
    <row r="8" spans="1:7" x14ac:dyDescent="0.2">
      <c r="A8">
        <f>入力!A10</f>
        <v>7</v>
      </c>
      <c r="B8">
        <v>1</v>
      </c>
      <c r="C8">
        <f t="shared" ca="1" si="0"/>
        <v>0.30788180298482504</v>
      </c>
      <c r="D8">
        <f ca="1">RANK(C8,$C$2:$C$10)+COUNTIF($C$2:$C7,C8)</f>
        <v>6</v>
      </c>
      <c r="E8">
        <f t="shared" ca="1" si="1"/>
        <v>1</v>
      </c>
    </row>
    <row r="9" spans="1:7" x14ac:dyDescent="0.2">
      <c r="A9">
        <f>入力!A11</f>
        <v>8</v>
      </c>
      <c r="B9">
        <v>1</v>
      </c>
      <c r="C9">
        <f t="shared" ca="1" si="0"/>
        <v>0.95132477370234603</v>
      </c>
      <c r="D9">
        <f ca="1">RANK(C9,$C$2:$C$10)+COUNTIF($C$2:$C8,C9)</f>
        <v>1</v>
      </c>
      <c r="E9">
        <f t="shared" ca="1" si="1"/>
        <v>1</v>
      </c>
      <c r="G9" s="12" t="s">
        <v>16</v>
      </c>
    </row>
    <row r="10" spans="1:7" x14ac:dyDescent="0.2">
      <c r="A10">
        <f>入力!A12</f>
        <v>9</v>
      </c>
      <c r="B10">
        <v>1</v>
      </c>
      <c r="C10">
        <f t="shared" ca="1" si="0"/>
        <v>0.92220558728738988</v>
      </c>
      <c r="D10">
        <f ca="1">RANK(C10,$C$2:$C$10)+COUNTIF($C$2:$C9,C10)</f>
        <v>2</v>
      </c>
      <c r="E10">
        <f t="shared" ca="1" si="1"/>
        <v>1</v>
      </c>
      <c r="G10">
        <v>1</v>
      </c>
    </row>
    <row r="12" spans="1:7" x14ac:dyDescent="0.2">
      <c r="A12" s="2" t="s">
        <v>2</v>
      </c>
      <c r="B12" s="2" t="s">
        <v>5</v>
      </c>
      <c r="C12" s="2" t="s">
        <v>3</v>
      </c>
      <c r="D12" s="2" t="s">
        <v>11</v>
      </c>
      <c r="E12" s="2" t="s">
        <v>4</v>
      </c>
    </row>
    <row r="13" spans="1:7" x14ac:dyDescent="0.2">
      <c r="A13">
        <v>1</v>
      </c>
      <c r="B13">
        <f t="shared" ref="B13:B21" ca="1" si="2">IF($G$2=0,"？",SUMPRODUCT(($X$24:$AG$32=$A13)*ROW($X$24:$AG$32))-ROW($X$23))</f>
        <v>7</v>
      </c>
      <c r="C13">
        <f t="shared" ref="C13:C21" ca="1" si="3">IF($G$2=0,"？",SUMPRODUCT(($X$24:$AG$32=$A13)*COLUMN($X$24:$AG$32))-COLUMN($X24))</f>
        <v>9</v>
      </c>
      <c r="D13">
        <f ca="1">IF(B13=1,0,CHOOSE($G$10,RANDBETWEEN(1,B13-1),0,RANDBETWEEN(0,B13-1)))</f>
        <v>4</v>
      </c>
      <c r="E13">
        <f ca="1">IFERROR(B13*C13+D13,"？？")</f>
        <v>67</v>
      </c>
    </row>
    <row r="14" spans="1:7" x14ac:dyDescent="0.2">
      <c r="A14">
        <v>2</v>
      </c>
      <c r="B14">
        <f t="shared" ca="1" si="2"/>
        <v>8</v>
      </c>
      <c r="C14">
        <f t="shared" ca="1" si="3"/>
        <v>6</v>
      </c>
      <c r="D14">
        <f t="shared" ref="D14:D21" ca="1" si="4">IF(B14=1,0,CHOOSE($G$10,RANDBETWEEN(1,B14-1),0,RANDBETWEEN(0,B14-1)))</f>
        <v>2</v>
      </c>
      <c r="E14">
        <f t="shared" ref="E14:E21" ca="1" si="5">IFERROR(B14*C14+D14,"？？")</f>
        <v>50</v>
      </c>
    </row>
    <row r="15" spans="1:7" x14ac:dyDescent="0.2">
      <c r="A15">
        <v>3</v>
      </c>
      <c r="B15">
        <f t="shared" ca="1" si="2"/>
        <v>5</v>
      </c>
      <c r="C15">
        <f t="shared" ca="1" si="3"/>
        <v>5</v>
      </c>
      <c r="D15">
        <f t="shared" ca="1" si="4"/>
        <v>3</v>
      </c>
      <c r="E15">
        <f t="shared" ca="1" si="5"/>
        <v>28</v>
      </c>
    </row>
    <row r="16" spans="1:7" x14ac:dyDescent="0.2">
      <c r="A16">
        <v>4</v>
      </c>
      <c r="B16">
        <f t="shared" ca="1" si="2"/>
        <v>4</v>
      </c>
      <c r="C16">
        <f t="shared" ca="1" si="3"/>
        <v>0</v>
      </c>
      <c r="D16">
        <f t="shared" ca="1" si="4"/>
        <v>3</v>
      </c>
      <c r="E16">
        <f t="shared" ca="1" si="5"/>
        <v>3</v>
      </c>
    </row>
    <row r="17" spans="1:33" x14ac:dyDescent="0.2">
      <c r="A17">
        <v>5</v>
      </c>
      <c r="B17">
        <f t="shared" ca="1" si="2"/>
        <v>3</v>
      </c>
      <c r="C17">
        <f t="shared" ca="1" si="3"/>
        <v>2</v>
      </c>
      <c r="D17">
        <f t="shared" ca="1" si="4"/>
        <v>2</v>
      </c>
      <c r="E17">
        <f t="shared" ca="1" si="5"/>
        <v>8</v>
      </c>
    </row>
    <row r="18" spans="1:33" x14ac:dyDescent="0.2">
      <c r="A18">
        <v>6</v>
      </c>
      <c r="B18">
        <f t="shared" ca="1" si="2"/>
        <v>1</v>
      </c>
      <c r="C18">
        <f t="shared" ca="1" si="3"/>
        <v>4</v>
      </c>
      <c r="D18">
        <f t="shared" ca="1" si="4"/>
        <v>0</v>
      </c>
      <c r="E18">
        <f t="shared" ca="1" si="5"/>
        <v>4</v>
      </c>
    </row>
    <row r="19" spans="1:33" x14ac:dyDescent="0.2">
      <c r="A19">
        <v>7</v>
      </c>
      <c r="B19">
        <f t="shared" ca="1" si="2"/>
        <v>2</v>
      </c>
      <c r="C19">
        <f t="shared" ca="1" si="3"/>
        <v>7</v>
      </c>
      <c r="D19">
        <f t="shared" ca="1" si="4"/>
        <v>1</v>
      </c>
      <c r="E19">
        <f t="shared" ca="1" si="5"/>
        <v>15</v>
      </c>
    </row>
    <row r="20" spans="1:33" x14ac:dyDescent="0.2">
      <c r="A20">
        <v>8</v>
      </c>
      <c r="B20">
        <f t="shared" ca="1" si="2"/>
        <v>6</v>
      </c>
      <c r="C20">
        <f t="shared" ca="1" si="3"/>
        <v>2</v>
      </c>
      <c r="D20">
        <f t="shared" ca="1" si="4"/>
        <v>2</v>
      </c>
      <c r="E20">
        <f t="shared" ca="1" si="5"/>
        <v>14</v>
      </c>
    </row>
    <row r="21" spans="1:33" x14ac:dyDescent="0.2">
      <c r="A21">
        <v>9</v>
      </c>
      <c r="B21">
        <f t="shared" ca="1" si="2"/>
        <v>9</v>
      </c>
      <c r="C21">
        <f t="shared" ca="1" si="3"/>
        <v>6</v>
      </c>
      <c r="D21">
        <f t="shared" ca="1" si="4"/>
        <v>1</v>
      </c>
      <c r="E21">
        <f t="shared" ca="1" si="5"/>
        <v>55</v>
      </c>
    </row>
    <row r="23" spans="1:33" x14ac:dyDescent="0.2">
      <c r="A23" s="2"/>
      <c r="B23" s="2">
        <v>0</v>
      </c>
      <c r="C23" s="2">
        <v>1</v>
      </c>
      <c r="D23" s="2">
        <v>2</v>
      </c>
      <c r="E23" s="2">
        <v>3</v>
      </c>
      <c r="F23" s="2">
        <v>4</v>
      </c>
      <c r="G23" s="2">
        <v>5</v>
      </c>
      <c r="H23" s="2">
        <v>6</v>
      </c>
      <c r="I23" s="2">
        <v>7</v>
      </c>
      <c r="J23" s="2">
        <v>8</v>
      </c>
      <c r="K23" s="2">
        <v>9</v>
      </c>
      <c r="M23" s="2">
        <v>0</v>
      </c>
      <c r="N23" s="2">
        <v>1</v>
      </c>
      <c r="O23" s="2">
        <v>2</v>
      </c>
      <c r="P23" s="2">
        <v>3</v>
      </c>
      <c r="Q23" s="2">
        <v>4</v>
      </c>
      <c r="R23" s="2">
        <v>5</v>
      </c>
      <c r="S23" s="2">
        <v>6</v>
      </c>
      <c r="T23" s="2">
        <v>7</v>
      </c>
      <c r="U23" s="2">
        <v>8</v>
      </c>
      <c r="V23" s="2">
        <v>9</v>
      </c>
      <c r="X23" s="2">
        <v>0</v>
      </c>
      <c r="Y23" s="2">
        <v>1</v>
      </c>
      <c r="Z23" s="2">
        <v>2</v>
      </c>
      <c r="AA23" s="2">
        <v>3</v>
      </c>
      <c r="AB23" s="2">
        <v>4</v>
      </c>
      <c r="AC23" s="2">
        <v>5</v>
      </c>
      <c r="AD23" s="2">
        <v>6</v>
      </c>
      <c r="AE23" s="2">
        <v>7</v>
      </c>
      <c r="AF23" s="2">
        <v>8</v>
      </c>
      <c r="AG23" s="2">
        <v>9</v>
      </c>
    </row>
    <row r="24" spans="1:33" x14ac:dyDescent="0.2">
      <c r="A24" s="2">
        <v>1</v>
      </c>
      <c r="B24">
        <f ca="1">RAND()</f>
        <v>0.52348864316801813</v>
      </c>
      <c r="C24">
        <f t="shared" ref="C24:K32" ca="1" si="6">RAND()</f>
        <v>0.39939210016830251</v>
      </c>
      <c r="D24">
        <f t="shared" ca="1" si="6"/>
        <v>9.1077635290399139E-2</v>
      </c>
      <c r="E24">
        <f t="shared" ca="1" si="6"/>
        <v>0.15629288428300969</v>
      </c>
      <c r="F24">
        <f t="shared" ca="1" si="6"/>
        <v>0.92247291127804398</v>
      </c>
      <c r="G24">
        <f t="shared" ca="1" si="6"/>
        <v>0.38129044210990093</v>
      </c>
      <c r="H24">
        <f t="shared" ca="1" si="6"/>
        <v>3.0039308864804437E-2</v>
      </c>
      <c r="I24">
        <f t="shared" ca="1" si="6"/>
        <v>0.30424627856380171</v>
      </c>
      <c r="J24">
        <f t="shared" ca="1" si="6"/>
        <v>0.12753669390569189</v>
      </c>
      <c r="K24">
        <f t="shared" ca="1" si="6"/>
        <v>0.42160006465927091</v>
      </c>
      <c r="M24">
        <f t="shared" ref="M24:M32" ca="1" si="7">IF(RANK(B24,$B24:$K24)&gt;$E2,-1,RAND())</f>
        <v>-1</v>
      </c>
      <c r="N24">
        <f t="shared" ref="N24:N32" ca="1" si="8">IF(RANK(C24,$B24:$K24)&gt;$E2,-1,RAND())</f>
        <v>-1</v>
      </c>
      <c r="O24">
        <f t="shared" ref="O24:O32" ca="1" si="9">IF(RANK(D24,$B24:$K24)&gt;$E2,-1,RAND())</f>
        <v>-1</v>
      </c>
      <c r="P24">
        <f t="shared" ref="P24:P32" ca="1" si="10">IF(RANK(E24,$B24:$K24)&gt;$E2,-1,RAND())</f>
        <v>-1</v>
      </c>
      <c r="Q24">
        <f t="shared" ref="Q24:Q32" ca="1" si="11">IF(RANK(F24,$B24:$K24)&gt;$E2,-1,RAND())</f>
        <v>0.4351353761569795</v>
      </c>
      <c r="R24">
        <f t="shared" ref="R24:R32" ca="1" si="12">IF(RANK(G24,$B24:$K24)&gt;$E2,-1,RAND())</f>
        <v>-1</v>
      </c>
      <c r="S24">
        <f t="shared" ref="S24:S32" ca="1" si="13">IF(RANK(H24,$B24:$K24)&gt;$E2,-1,RAND())</f>
        <v>-1</v>
      </c>
      <c r="T24">
        <f t="shared" ref="T24:T32" ca="1" si="14">IF(RANK(I24,$B24:$K24)&gt;$E2,-1,RAND())</f>
        <v>-1</v>
      </c>
      <c r="U24">
        <f t="shared" ref="U24:U32" ca="1" si="15">IF(RANK(J24,$B24:$K24)&gt;$E2,-1,RAND())</f>
        <v>-1</v>
      </c>
      <c r="V24">
        <f t="shared" ref="V24:V32" ca="1" si="16">IF(RANK(K24,$B24:$K24)&gt;$E2,-1,RAND())</f>
        <v>-1</v>
      </c>
      <c r="X24">
        <f ca="1">IF(M24&lt;0,0,RANK(M24,$M$24:$V$32))</f>
        <v>0</v>
      </c>
      <c r="Y24">
        <f ca="1">IF(N24&lt;0,0,RANK(N24,$M$24:$V$32)+COUNTIF($M24:M24,N24))</f>
        <v>0</v>
      </c>
      <c r="Z24">
        <f ca="1">IF(O24&lt;0,0,RANK(O24,$M$24:$V$32)+COUNTIF($M24:N24,O24))</f>
        <v>0</v>
      </c>
      <c r="AA24">
        <f ca="1">IF(P24&lt;0,0,RANK(P24,$M$24:$V$32)+COUNTIF($M24:O24,P24))</f>
        <v>0</v>
      </c>
      <c r="AB24">
        <f ca="1">IF(Q24&lt;0,0,RANK(Q24,$M$24:$V$32)+COUNTIF($M24:P24,Q24))</f>
        <v>6</v>
      </c>
      <c r="AC24">
        <f ca="1">IF(R24&lt;0,0,RANK(R24,$M$24:$V$32)+COUNTIF($M24:Q24,R24))</f>
        <v>0</v>
      </c>
      <c r="AD24">
        <f ca="1">IF(S24&lt;0,0,RANK(S24,$M$24:$V$32)+COUNTIF($M24:R24,S24))</f>
        <v>0</v>
      </c>
      <c r="AE24">
        <f ca="1">IF(T24&lt;0,0,RANK(T24,$M$24:$V$32)+COUNTIF($M24:S24,T24))</f>
        <v>0</v>
      </c>
      <c r="AF24">
        <f ca="1">IF(U24&lt;0,0,RANK(U24,$M$24:$V$32)+COUNTIF($M24:T24,U24))</f>
        <v>0</v>
      </c>
      <c r="AG24">
        <f ca="1">IF(V24&lt;0,0,RANK(V24,$M$24:$V$32)+COUNTIF($M24:U24,V24))</f>
        <v>0</v>
      </c>
    </row>
    <row r="25" spans="1:33" x14ac:dyDescent="0.2">
      <c r="A25" s="2">
        <v>2</v>
      </c>
      <c r="B25">
        <f ca="1">RAND()</f>
        <v>0.41212267152340121</v>
      </c>
      <c r="C25">
        <f t="shared" ca="1" si="6"/>
        <v>0.19607906517170626</v>
      </c>
      <c r="D25">
        <f t="shared" ca="1" si="6"/>
        <v>0.60997662268476205</v>
      </c>
      <c r="E25">
        <f t="shared" ca="1" si="6"/>
        <v>0.36592413272594049</v>
      </c>
      <c r="F25">
        <f t="shared" ca="1" si="6"/>
        <v>0.51778219052809493</v>
      </c>
      <c r="G25">
        <f t="shared" ca="1" si="6"/>
        <v>0.57149988196053847</v>
      </c>
      <c r="H25">
        <f t="shared" ca="1" si="6"/>
        <v>0.25441996227932673</v>
      </c>
      <c r="I25">
        <f t="shared" ca="1" si="6"/>
        <v>0.93397463749873022</v>
      </c>
      <c r="J25">
        <f t="shared" ca="1" si="6"/>
        <v>0.12561998110481165</v>
      </c>
      <c r="K25">
        <f t="shared" ca="1" si="6"/>
        <v>0.81915961732873699</v>
      </c>
      <c r="M25">
        <f t="shared" ca="1" si="7"/>
        <v>-1</v>
      </c>
      <c r="N25">
        <f t="shared" ca="1" si="8"/>
        <v>-1</v>
      </c>
      <c r="O25">
        <f t="shared" ca="1" si="9"/>
        <v>-1</v>
      </c>
      <c r="P25">
        <f t="shared" ca="1" si="10"/>
        <v>-1</v>
      </c>
      <c r="Q25">
        <f t="shared" ca="1" si="11"/>
        <v>-1</v>
      </c>
      <c r="R25">
        <f t="shared" ca="1" si="12"/>
        <v>-1</v>
      </c>
      <c r="S25">
        <f t="shared" ca="1" si="13"/>
        <v>-1</v>
      </c>
      <c r="T25">
        <f t="shared" ca="1" si="14"/>
        <v>0.36608325740311587</v>
      </c>
      <c r="U25">
        <f t="shared" ca="1" si="15"/>
        <v>-1</v>
      </c>
      <c r="V25">
        <f t="shared" ca="1" si="16"/>
        <v>-1</v>
      </c>
      <c r="X25">
        <f ca="1">IF(M25&lt;0,0,RANK(M25,$M$24:$V$32)+COUNTIF($M$24:$V24,M25))</f>
        <v>0</v>
      </c>
      <c r="Y25">
        <f ca="1">IF(N25&lt;0,0,RANK(N25,$M$24:$V$32)+COUNTIF($M$24:$V24,N25)+COUNTIF($M25:M25,N25))</f>
        <v>0</v>
      </c>
      <c r="Z25">
        <f ca="1">IF(O25&lt;0,0,RANK(O25,$M$24:$V$32)+COUNTIF($M$24:$V24,O25)+COUNTIF($M25:N25,O25))</f>
        <v>0</v>
      </c>
      <c r="AA25">
        <f ca="1">IF(P25&lt;0,0,RANK(P25,$M$24:$V$32)+COUNTIF($M$24:$V24,P25)+COUNTIF($M25:O25,P25))</f>
        <v>0</v>
      </c>
      <c r="AB25">
        <f ca="1">IF(Q25&lt;0,0,RANK(Q25,$M$24:$V$32)+COUNTIF($M$24:$V24,Q25)+COUNTIF($M25:P25,Q25))</f>
        <v>0</v>
      </c>
      <c r="AC25">
        <f ca="1">IF(R25&lt;0,0,RANK(R25,$M$24:$V$32)+COUNTIF($M$24:$V24,R25)+COUNTIF($M25:Q25,R25))</f>
        <v>0</v>
      </c>
      <c r="AD25">
        <f ca="1">IF(S25&lt;0,0,RANK(S25,$M$24:$V$32)+COUNTIF($M$24:$V24,S25)+COUNTIF($M25:R25,S25))</f>
        <v>0</v>
      </c>
      <c r="AE25">
        <f ca="1">IF(T25&lt;0,0,RANK(T25,$M$24:$V$32)+COUNTIF($M$24:$V24,T25)+COUNTIF($M25:S25,T25))</f>
        <v>7</v>
      </c>
      <c r="AF25">
        <f ca="1">IF(U25&lt;0,0,RANK(U25,$M$24:$V$32)+COUNTIF($M$24:$V24,U25)+COUNTIF($M25:T25,U25))</f>
        <v>0</v>
      </c>
      <c r="AG25">
        <f ca="1">IF(V25&lt;0,0,RANK(V25,$M$24:$V$32)+COUNTIF($M$24:$V24,V25)+COUNTIF($M25:U25,V25))</f>
        <v>0</v>
      </c>
    </row>
    <row r="26" spans="1:33" x14ac:dyDescent="0.2">
      <c r="A26" s="2">
        <v>3</v>
      </c>
      <c r="B26">
        <f t="shared" ref="B26:B32" ca="1" si="17">RAND()</f>
        <v>0.47709501824269906</v>
      </c>
      <c r="C26">
        <f t="shared" ca="1" si="6"/>
        <v>0.4457175953849295</v>
      </c>
      <c r="D26">
        <f t="shared" ca="1" si="6"/>
        <v>0.99274828860523978</v>
      </c>
      <c r="E26">
        <f t="shared" ca="1" si="6"/>
        <v>0.90910245932267453</v>
      </c>
      <c r="F26">
        <f t="shared" ca="1" si="6"/>
        <v>0.65818371395925479</v>
      </c>
      <c r="G26">
        <f t="shared" ca="1" si="6"/>
        <v>0.78413271523917816</v>
      </c>
      <c r="H26">
        <f t="shared" ca="1" si="6"/>
        <v>0.39539767136156734</v>
      </c>
      <c r="I26">
        <f t="shared" ca="1" si="6"/>
        <v>0.34179456072513215</v>
      </c>
      <c r="J26">
        <f t="shared" ca="1" si="6"/>
        <v>0.7556627765610342</v>
      </c>
      <c r="K26">
        <f t="shared" ca="1" si="6"/>
        <v>0.14126308859215575</v>
      </c>
      <c r="M26">
        <f t="shared" ca="1" si="7"/>
        <v>-1</v>
      </c>
      <c r="N26">
        <f t="shared" ca="1" si="8"/>
        <v>-1</v>
      </c>
      <c r="O26">
        <f t="shared" ca="1" si="9"/>
        <v>0.48914142639145508</v>
      </c>
      <c r="P26">
        <f t="shared" ca="1" si="10"/>
        <v>-1</v>
      </c>
      <c r="Q26">
        <f t="shared" ca="1" si="11"/>
        <v>-1</v>
      </c>
      <c r="R26">
        <f t="shared" ca="1" si="12"/>
        <v>-1</v>
      </c>
      <c r="S26">
        <f t="shared" ca="1" si="13"/>
        <v>-1</v>
      </c>
      <c r="T26">
        <f t="shared" ca="1" si="14"/>
        <v>-1</v>
      </c>
      <c r="U26">
        <f t="shared" ca="1" si="15"/>
        <v>-1</v>
      </c>
      <c r="V26">
        <f t="shared" ca="1" si="16"/>
        <v>-1</v>
      </c>
      <c r="X26">
        <f ca="1">IF(M26&lt;0,0,RANK(M26,$M$24:$V$32)+COUNTIF($M$24:$V25,M26))</f>
        <v>0</v>
      </c>
      <c r="Y26">
        <f ca="1">IF(N26&lt;0,0,RANK(N26,$M$24:$V$32)+COUNTIF($M$24:$V25,N26)+COUNTIF($M26:M26,N26))</f>
        <v>0</v>
      </c>
      <c r="Z26">
        <f ca="1">IF(O26&lt;0,0,RANK(O26,$M$24:$V$32)+COUNTIF($M$24:$V25,O26)+COUNTIF($M26:N26,O26))</f>
        <v>5</v>
      </c>
      <c r="AA26">
        <f ca="1">IF(P26&lt;0,0,RANK(P26,$M$24:$V$32)+COUNTIF($M$24:$V25,P26)+COUNTIF($M26:O26,P26))</f>
        <v>0</v>
      </c>
      <c r="AB26">
        <f ca="1">IF(Q26&lt;0,0,RANK(Q26,$M$24:$V$32)+COUNTIF($M$24:$V25,Q26)+COUNTIF($M26:P26,Q26))</f>
        <v>0</v>
      </c>
      <c r="AC26">
        <f ca="1">IF(R26&lt;0,0,RANK(R26,$M$24:$V$32)+COUNTIF($M$24:$V25,R26)+COUNTIF($M26:Q26,R26))</f>
        <v>0</v>
      </c>
      <c r="AD26">
        <f ca="1">IF(S26&lt;0,0,RANK(S26,$M$24:$V$32)+COUNTIF($M$24:$V25,S26)+COUNTIF($M26:R26,S26))</f>
        <v>0</v>
      </c>
      <c r="AE26">
        <f ca="1">IF(T26&lt;0,0,RANK(T26,$M$24:$V$32)+COUNTIF($M$24:$V25,T26)+COUNTIF($M26:S26,T26))</f>
        <v>0</v>
      </c>
      <c r="AF26">
        <f ca="1">IF(U26&lt;0,0,RANK(U26,$M$24:$V$32)+COUNTIF($M$24:$V25,U26)+COUNTIF($M26:T26,U26))</f>
        <v>0</v>
      </c>
      <c r="AG26">
        <f ca="1">IF(V26&lt;0,0,RANK(V26,$M$24:$V$32)+COUNTIF($M$24:$V25,V26)+COUNTIF($M26:U26,V26))</f>
        <v>0</v>
      </c>
    </row>
    <row r="27" spans="1:33" x14ac:dyDescent="0.2">
      <c r="A27" s="2">
        <v>4</v>
      </c>
      <c r="B27">
        <f t="shared" ca="1" si="17"/>
        <v>0.94436931841977034</v>
      </c>
      <c r="C27">
        <f t="shared" ca="1" si="6"/>
        <v>0.67230697823304231</v>
      </c>
      <c r="D27">
        <f t="shared" ca="1" si="6"/>
        <v>0.75388313729011591</v>
      </c>
      <c r="E27">
        <f t="shared" ca="1" si="6"/>
        <v>0.75721800418394902</v>
      </c>
      <c r="F27">
        <f t="shared" ca="1" si="6"/>
        <v>0.73058549572774101</v>
      </c>
      <c r="G27">
        <f t="shared" ca="1" si="6"/>
        <v>0.23159052138633707</v>
      </c>
      <c r="H27">
        <f t="shared" ca="1" si="6"/>
        <v>0.87710341952775372</v>
      </c>
      <c r="I27">
        <f t="shared" ca="1" si="6"/>
        <v>0.41803113245949375</v>
      </c>
      <c r="J27">
        <f t="shared" ca="1" si="6"/>
        <v>0.29389380820443878</v>
      </c>
      <c r="K27">
        <f t="shared" ca="1" si="6"/>
        <v>0.27610842858950213</v>
      </c>
      <c r="M27">
        <f t="shared" ca="1" si="7"/>
        <v>0.53722222445096257</v>
      </c>
      <c r="N27">
        <f t="shared" ca="1" si="8"/>
        <v>-1</v>
      </c>
      <c r="O27">
        <f t="shared" ca="1" si="9"/>
        <v>-1</v>
      </c>
      <c r="P27">
        <f t="shared" ca="1" si="10"/>
        <v>-1</v>
      </c>
      <c r="Q27">
        <f t="shared" ca="1" si="11"/>
        <v>-1</v>
      </c>
      <c r="R27">
        <f t="shared" ca="1" si="12"/>
        <v>-1</v>
      </c>
      <c r="S27">
        <f t="shared" ca="1" si="13"/>
        <v>-1</v>
      </c>
      <c r="T27">
        <f t="shared" ca="1" si="14"/>
        <v>-1</v>
      </c>
      <c r="U27">
        <f t="shared" ca="1" si="15"/>
        <v>-1</v>
      </c>
      <c r="V27">
        <f t="shared" ca="1" si="16"/>
        <v>-1</v>
      </c>
      <c r="X27">
        <f ca="1">IF(M27&lt;0,0,RANK(M27,$M$24:$V$32)+COUNTIF($M$24:$V26,M27))</f>
        <v>4</v>
      </c>
      <c r="Y27">
        <f ca="1">IF(N27&lt;0,0,RANK(N27,$M$24:$V$32)+COUNTIF($M$24:$V26,N27)+COUNTIF($M27:M27,N27))</f>
        <v>0</v>
      </c>
      <c r="Z27">
        <f ca="1">IF(O27&lt;0,0,RANK(O27,$M$24:$V$32)+COUNTIF($M$24:$V26,O27)+COUNTIF($M27:N27,O27))</f>
        <v>0</v>
      </c>
      <c r="AA27">
        <f ca="1">IF(P27&lt;0,0,RANK(P27,$M$24:$V$32)+COUNTIF($M$24:$V26,P27)+COUNTIF($M27:O27,P27))</f>
        <v>0</v>
      </c>
      <c r="AB27">
        <f ca="1">IF(Q27&lt;0,0,RANK(Q27,$M$24:$V$32)+COUNTIF($M$24:$V26,Q27)+COUNTIF($M27:P27,Q27))</f>
        <v>0</v>
      </c>
      <c r="AC27">
        <f ca="1">IF(R27&lt;0,0,RANK(R27,$M$24:$V$32)+COUNTIF($M$24:$V26,R27)+COUNTIF($M27:Q27,R27))</f>
        <v>0</v>
      </c>
      <c r="AD27">
        <f ca="1">IF(S27&lt;0,0,RANK(S27,$M$24:$V$32)+COUNTIF($M$24:$V26,S27)+COUNTIF($M27:R27,S27))</f>
        <v>0</v>
      </c>
      <c r="AE27">
        <f ca="1">IF(T27&lt;0,0,RANK(T27,$M$24:$V$32)+COUNTIF($M$24:$V26,T27)+COUNTIF($M27:S27,T27))</f>
        <v>0</v>
      </c>
      <c r="AF27">
        <f ca="1">IF(U27&lt;0,0,RANK(U27,$M$24:$V$32)+COUNTIF($M$24:$V26,U27)+COUNTIF($M27:T27,U27))</f>
        <v>0</v>
      </c>
      <c r="AG27">
        <f ca="1">IF(V27&lt;0,0,RANK(V27,$M$24:$V$32)+COUNTIF($M$24:$V26,V27)+COUNTIF($M27:U27,V27))</f>
        <v>0</v>
      </c>
    </row>
    <row r="28" spans="1:33" x14ac:dyDescent="0.2">
      <c r="A28" s="2">
        <v>5</v>
      </c>
      <c r="B28">
        <f t="shared" ca="1" si="17"/>
        <v>7.3974899809287398E-2</v>
      </c>
      <c r="C28">
        <f t="shared" ca="1" si="6"/>
        <v>0.68055916517004078</v>
      </c>
      <c r="D28">
        <f t="shared" ca="1" si="6"/>
        <v>0.69831853934891064</v>
      </c>
      <c r="E28">
        <f t="shared" ca="1" si="6"/>
        <v>0.95117591662499934</v>
      </c>
      <c r="F28">
        <f t="shared" ca="1" si="6"/>
        <v>0.5045333644911344</v>
      </c>
      <c r="G28">
        <f t="shared" ca="1" si="6"/>
        <v>0.96870194357076911</v>
      </c>
      <c r="H28">
        <f t="shared" ca="1" si="6"/>
        <v>0.93997308357676124</v>
      </c>
      <c r="I28">
        <f t="shared" ca="1" si="6"/>
        <v>0.47490564268274038</v>
      </c>
      <c r="J28">
        <f t="shared" ca="1" si="6"/>
        <v>0.59785879696522581</v>
      </c>
      <c r="K28">
        <f t="shared" ca="1" si="6"/>
        <v>0.83733817259498811</v>
      </c>
      <c r="M28">
        <f t="shared" ca="1" si="7"/>
        <v>-1</v>
      </c>
      <c r="N28">
        <f t="shared" ca="1" si="8"/>
        <v>-1</v>
      </c>
      <c r="O28">
        <f t="shared" ca="1" si="9"/>
        <v>-1</v>
      </c>
      <c r="P28">
        <f t="shared" ca="1" si="10"/>
        <v>-1</v>
      </c>
      <c r="Q28">
        <f t="shared" ca="1" si="11"/>
        <v>-1</v>
      </c>
      <c r="R28">
        <f t="shared" ca="1" si="12"/>
        <v>0.59453928654129717</v>
      </c>
      <c r="S28">
        <f t="shared" ca="1" si="13"/>
        <v>-1</v>
      </c>
      <c r="T28">
        <f t="shared" ca="1" si="14"/>
        <v>-1</v>
      </c>
      <c r="U28">
        <f t="shared" ca="1" si="15"/>
        <v>-1</v>
      </c>
      <c r="V28">
        <f t="shared" ca="1" si="16"/>
        <v>-1</v>
      </c>
      <c r="X28">
        <f ca="1">IF(M28&lt;0,0,RANK(M28,$M$24:$V$32)+COUNTIF($M$24:$V27,M28))</f>
        <v>0</v>
      </c>
      <c r="Y28">
        <f ca="1">IF(N28&lt;0,0,RANK(N28,$M$24:$V$32)+COUNTIF($M$24:$V27,N28)+COUNTIF($M28:M28,N28))</f>
        <v>0</v>
      </c>
      <c r="Z28">
        <f ca="1">IF(O28&lt;0,0,RANK(O28,$M$24:$V$32)+COUNTIF($M$24:$V27,O28)+COUNTIF($M28:N28,O28))</f>
        <v>0</v>
      </c>
      <c r="AA28">
        <f ca="1">IF(P28&lt;0,0,RANK(P28,$M$24:$V$32)+COUNTIF($M$24:$V27,P28)+COUNTIF($M28:O28,P28))</f>
        <v>0</v>
      </c>
      <c r="AB28">
        <f ca="1">IF(Q28&lt;0,0,RANK(Q28,$M$24:$V$32)+COUNTIF($M$24:$V27,Q28)+COUNTIF($M28:P28,Q28))</f>
        <v>0</v>
      </c>
      <c r="AC28">
        <f ca="1">IF(R28&lt;0,0,RANK(R28,$M$24:$V$32)+COUNTIF($M$24:$V27,R28)+COUNTIF($M28:Q28,R28))</f>
        <v>3</v>
      </c>
      <c r="AD28">
        <f ca="1">IF(S28&lt;0,0,RANK(S28,$M$24:$V$32)+COUNTIF($M$24:$V27,S28)+COUNTIF($M28:R28,S28))</f>
        <v>0</v>
      </c>
      <c r="AE28">
        <f ca="1">IF(T28&lt;0,0,RANK(T28,$M$24:$V$32)+COUNTIF($M$24:$V27,T28)+COUNTIF($M28:S28,T28))</f>
        <v>0</v>
      </c>
      <c r="AF28">
        <f ca="1">IF(U28&lt;0,0,RANK(U28,$M$24:$V$32)+COUNTIF($M$24:$V27,U28)+COUNTIF($M28:T28,U28))</f>
        <v>0</v>
      </c>
      <c r="AG28">
        <f ca="1">IF(V28&lt;0,0,RANK(V28,$M$24:$V$32)+COUNTIF($M$24:$V27,V28)+COUNTIF($M28:U28,V28))</f>
        <v>0</v>
      </c>
    </row>
    <row r="29" spans="1:33" x14ac:dyDescent="0.2">
      <c r="A29" s="2">
        <v>6</v>
      </c>
      <c r="B29">
        <f t="shared" ca="1" si="17"/>
        <v>0.72666732006239509</v>
      </c>
      <c r="C29">
        <f t="shared" ca="1" si="6"/>
        <v>0.65175677633800122</v>
      </c>
      <c r="D29">
        <f t="shared" ca="1" si="6"/>
        <v>0.90381980123246775</v>
      </c>
      <c r="E29">
        <f t="shared" ca="1" si="6"/>
        <v>0.11233717514277786</v>
      </c>
      <c r="F29">
        <f t="shared" ca="1" si="6"/>
        <v>0.14349071348508979</v>
      </c>
      <c r="G29">
        <f t="shared" ca="1" si="6"/>
        <v>1.5062658238122251E-2</v>
      </c>
      <c r="H29">
        <f t="shared" ca="1" si="6"/>
        <v>0.20623138259207252</v>
      </c>
      <c r="I29">
        <f t="shared" ca="1" si="6"/>
        <v>0.6706918891964111</v>
      </c>
      <c r="J29">
        <f t="shared" ca="1" si="6"/>
        <v>0.86284437087688026</v>
      </c>
      <c r="K29">
        <f t="shared" ca="1" si="6"/>
        <v>0.1284087233885961</v>
      </c>
      <c r="M29">
        <f t="shared" ca="1" si="7"/>
        <v>-1</v>
      </c>
      <c r="N29">
        <f t="shared" ca="1" si="8"/>
        <v>-1</v>
      </c>
      <c r="O29">
        <f t="shared" ca="1" si="9"/>
        <v>0.29024118748427874</v>
      </c>
      <c r="P29">
        <f t="shared" ca="1" si="10"/>
        <v>-1</v>
      </c>
      <c r="Q29">
        <f t="shared" ca="1" si="11"/>
        <v>-1</v>
      </c>
      <c r="R29">
        <f t="shared" ca="1" si="12"/>
        <v>-1</v>
      </c>
      <c r="S29">
        <f t="shared" ca="1" si="13"/>
        <v>-1</v>
      </c>
      <c r="T29">
        <f t="shared" ca="1" si="14"/>
        <v>-1</v>
      </c>
      <c r="U29">
        <f t="shared" ca="1" si="15"/>
        <v>-1</v>
      </c>
      <c r="V29">
        <f t="shared" ca="1" si="16"/>
        <v>-1</v>
      </c>
      <c r="X29">
        <f ca="1">IF(M29&lt;0,0,RANK(M29,$M$24:$V$32)+COUNTIF($M$24:$V28,M29))</f>
        <v>0</v>
      </c>
      <c r="Y29">
        <f ca="1">IF(N29&lt;0,0,RANK(N29,$M$24:$V$32)+COUNTIF($M$24:$V28,N29)+COUNTIF($M29:M29,N29))</f>
        <v>0</v>
      </c>
      <c r="Z29">
        <f ca="1">IF(O29&lt;0,0,RANK(O29,$M$24:$V$32)+COUNTIF($M$24:$V28,O29)+COUNTIF($M29:N29,O29))</f>
        <v>8</v>
      </c>
      <c r="AA29">
        <f ca="1">IF(P29&lt;0,0,RANK(P29,$M$24:$V$32)+COUNTIF($M$24:$V28,P29)+COUNTIF($M29:O29,P29))</f>
        <v>0</v>
      </c>
      <c r="AB29">
        <f ca="1">IF(Q29&lt;0,0,RANK(Q29,$M$24:$V$32)+COUNTIF($M$24:$V28,Q29)+COUNTIF($M29:P29,Q29))</f>
        <v>0</v>
      </c>
      <c r="AC29">
        <f ca="1">IF(R29&lt;0,0,RANK(R29,$M$24:$V$32)+COUNTIF($M$24:$V28,R29)+COUNTIF($M29:Q29,R29))</f>
        <v>0</v>
      </c>
      <c r="AD29">
        <f ca="1">IF(S29&lt;0,0,RANK(S29,$M$24:$V$32)+COUNTIF($M$24:$V28,S29)+COUNTIF($M29:R29,S29))</f>
        <v>0</v>
      </c>
      <c r="AE29">
        <f ca="1">IF(T29&lt;0,0,RANK(T29,$M$24:$V$32)+COUNTIF($M$24:$V28,T29)+COUNTIF($M29:S29,T29))</f>
        <v>0</v>
      </c>
      <c r="AF29">
        <f ca="1">IF(U29&lt;0,0,RANK(U29,$M$24:$V$32)+COUNTIF($M$24:$V28,U29)+COUNTIF($M29:T29,U29))</f>
        <v>0</v>
      </c>
      <c r="AG29">
        <f ca="1">IF(V29&lt;0,0,RANK(V29,$M$24:$V$32)+COUNTIF($M$24:$V28,V29)+COUNTIF($M29:U29,V29))</f>
        <v>0</v>
      </c>
    </row>
    <row r="30" spans="1:33" x14ac:dyDescent="0.2">
      <c r="A30" s="2">
        <v>7</v>
      </c>
      <c r="B30">
        <f t="shared" ca="1" si="17"/>
        <v>0.67653709180626675</v>
      </c>
      <c r="C30">
        <f t="shared" ca="1" si="6"/>
        <v>0.66557090795427065</v>
      </c>
      <c r="D30">
        <f t="shared" ca="1" si="6"/>
        <v>0.60671547670534531</v>
      </c>
      <c r="E30">
        <f t="shared" ca="1" si="6"/>
        <v>0.73639634909326812</v>
      </c>
      <c r="F30">
        <f t="shared" ca="1" si="6"/>
        <v>7.0551975751575235E-2</v>
      </c>
      <c r="G30">
        <f t="shared" ca="1" si="6"/>
        <v>0.20596851386368631</v>
      </c>
      <c r="H30">
        <f t="shared" ca="1" si="6"/>
        <v>0.79777549139703596</v>
      </c>
      <c r="I30">
        <f t="shared" ca="1" si="6"/>
        <v>8.6223025806927867E-2</v>
      </c>
      <c r="J30">
        <f t="shared" ca="1" si="6"/>
        <v>0.21720148081924617</v>
      </c>
      <c r="K30">
        <f t="shared" ca="1" si="6"/>
        <v>0.9133283498556064</v>
      </c>
      <c r="M30">
        <f t="shared" ca="1" si="7"/>
        <v>-1</v>
      </c>
      <c r="N30">
        <f t="shared" ca="1" si="8"/>
        <v>-1</v>
      </c>
      <c r="O30">
        <f t="shared" ca="1" si="9"/>
        <v>-1</v>
      </c>
      <c r="P30">
        <f t="shared" ca="1" si="10"/>
        <v>-1</v>
      </c>
      <c r="Q30">
        <f t="shared" ca="1" si="11"/>
        <v>-1</v>
      </c>
      <c r="R30">
        <f t="shared" ca="1" si="12"/>
        <v>-1</v>
      </c>
      <c r="S30">
        <f t="shared" ca="1" si="13"/>
        <v>-1</v>
      </c>
      <c r="T30">
        <f t="shared" ca="1" si="14"/>
        <v>-1</v>
      </c>
      <c r="U30">
        <f t="shared" ca="1" si="15"/>
        <v>-1</v>
      </c>
      <c r="V30">
        <f t="shared" ca="1" si="16"/>
        <v>0.9594274513909965</v>
      </c>
      <c r="X30">
        <f ca="1">IF(M30&lt;0,0,RANK(M30,$M$24:$V$32)+COUNTIF($M$24:$V29,M30))</f>
        <v>0</v>
      </c>
      <c r="Y30">
        <f ca="1">IF(N30&lt;0,0,RANK(N30,$M$24:$V$32)+COUNTIF($M$24:$V29,N30)+COUNTIF($M30:M30,N30))</f>
        <v>0</v>
      </c>
      <c r="Z30">
        <f ca="1">IF(O30&lt;0,0,RANK(O30,$M$24:$V$32)+COUNTIF($M$24:$V29,O30)+COUNTIF($M30:N30,O30))</f>
        <v>0</v>
      </c>
      <c r="AA30">
        <f ca="1">IF(P30&lt;0,0,RANK(P30,$M$24:$V$32)+COUNTIF($M$24:$V29,P30)+COUNTIF($M30:O30,P30))</f>
        <v>0</v>
      </c>
      <c r="AB30">
        <f ca="1">IF(Q30&lt;0,0,RANK(Q30,$M$24:$V$32)+COUNTIF($M$24:$V29,Q30)+COUNTIF($M30:P30,Q30))</f>
        <v>0</v>
      </c>
      <c r="AC30">
        <f ca="1">IF(R30&lt;0,0,RANK(R30,$M$24:$V$32)+COUNTIF($M$24:$V29,R30)+COUNTIF($M30:Q30,R30))</f>
        <v>0</v>
      </c>
      <c r="AD30">
        <f ca="1">IF(S30&lt;0,0,RANK(S30,$M$24:$V$32)+COUNTIF($M$24:$V29,S30)+COUNTIF($M30:R30,S30))</f>
        <v>0</v>
      </c>
      <c r="AE30">
        <f ca="1">IF(T30&lt;0,0,RANK(T30,$M$24:$V$32)+COUNTIF($M$24:$V29,T30)+COUNTIF($M30:S30,T30))</f>
        <v>0</v>
      </c>
      <c r="AF30">
        <f ca="1">IF(U30&lt;0,0,RANK(U30,$M$24:$V$32)+COUNTIF($M$24:$V29,U30)+COUNTIF($M30:T30,U30))</f>
        <v>0</v>
      </c>
      <c r="AG30">
        <f ca="1">IF(V30&lt;0,0,RANK(V30,$M$24:$V$32)+COUNTIF($M$24:$V29,V30)+COUNTIF($M30:U30,V30))</f>
        <v>1</v>
      </c>
    </row>
    <row r="31" spans="1:33" x14ac:dyDescent="0.2">
      <c r="A31" s="2">
        <v>8</v>
      </c>
      <c r="B31">
        <f t="shared" ca="1" si="17"/>
        <v>0.18436365595044113</v>
      </c>
      <c r="C31">
        <f t="shared" ca="1" si="6"/>
        <v>0.86110786972182829</v>
      </c>
      <c r="D31">
        <f t="shared" ca="1" si="6"/>
        <v>0.88712929819693942</v>
      </c>
      <c r="E31">
        <f t="shared" ca="1" si="6"/>
        <v>0.12637326389091474</v>
      </c>
      <c r="F31">
        <f t="shared" ca="1" si="6"/>
        <v>4.2558484445235356E-2</v>
      </c>
      <c r="G31">
        <f t="shared" ca="1" si="6"/>
        <v>0.44134011794391126</v>
      </c>
      <c r="H31">
        <f t="shared" ca="1" si="6"/>
        <v>0.93602888393393946</v>
      </c>
      <c r="I31">
        <f t="shared" ca="1" si="6"/>
        <v>0.87468683896846477</v>
      </c>
      <c r="J31">
        <f t="shared" ca="1" si="6"/>
        <v>0.39721262181390693</v>
      </c>
      <c r="K31">
        <f t="shared" ca="1" si="6"/>
        <v>0.87274514888766708</v>
      </c>
      <c r="M31">
        <f t="shared" ca="1" si="7"/>
        <v>-1</v>
      </c>
      <c r="N31">
        <f t="shared" ca="1" si="8"/>
        <v>-1</v>
      </c>
      <c r="O31">
        <f t="shared" ca="1" si="9"/>
        <v>-1</v>
      </c>
      <c r="P31">
        <f t="shared" ca="1" si="10"/>
        <v>-1</v>
      </c>
      <c r="Q31">
        <f t="shared" ca="1" si="11"/>
        <v>-1</v>
      </c>
      <c r="R31">
        <f t="shared" ca="1" si="12"/>
        <v>-1</v>
      </c>
      <c r="S31">
        <f t="shared" ca="1" si="13"/>
        <v>0.61421128165464645</v>
      </c>
      <c r="T31">
        <f t="shared" ca="1" si="14"/>
        <v>-1</v>
      </c>
      <c r="U31">
        <f t="shared" ca="1" si="15"/>
        <v>-1</v>
      </c>
      <c r="V31">
        <f t="shared" ca="1" si="16"/>
        <v>-1</v>
      </c>
      <c r="X31">
        <f ca="1">IF(M31&lt;0,0,RANK(M31,$M$24:$V$32)+COUNTIF($M$24:$V30,M31))</f>
        <v>0</v>
      </c>
      <c r="Y31">
        <f ca="1">IF(N31&lt;0,0,RANK(N31,$M$24:$V$32)+COUNTIF($M$24:$V30,N31)+COUNTIF($M31:M31,N31))</f>
        <v>0</v>
      </c>
      <c r="Z31">
        <f ca="1">IF(O31&lt;0,0,RANK(O31,$M$24:$V$32)+COUNTIF($M$24:$V30,O31)+COUNTIF($M31:N31,O31))</f>
        <v>0</v>
      </c>
      <c r="AA31">
        <f ca="1">IF(P31&lt;0,0,RANK(P31,$M$24:$V$32)+COUNTIF($M$24:$V30,P31)+COUNTIF($M31:O31,P31))</f>
        <v>0</v>
      </c>
      <c r="AB31">
        <f ca="1">IF(Q31&lt;0,0,RANK(Q31,$M$24:$V$32)+COUNTIF($M$24:$V30,Q31)+COUNTIF($M31:P31,Q31))</f>
        <v>0</v>
      </c>
      <c r="AC31">
        <f ca="1">IF(R31&lt;0,0,RANK(R31,$M$24:$V$32)+COUNTIF($M$24:$V30,R31)+COUNTIF($M31:Q31,R31))</f>
        <v>0</v>
      </c>
      <c r="AD31">
        <f ca="1">IF(S31&lt;0,0,RANK(S31,$M$24:$V$32)+COUNTIF($M$24:$V30,S31)+COUNTIF($M31:R31,S31))</f>
        <v>2</v>
      </c>
      <c r="AE31">
        <f ca="1">IF(T31&lt;0,0,RANK(T31,$M$24:$V$32)+COUNTIF($M$24:$V30,T31)+COUNTIF($M31:S31,T31))</f>
        <v>0</v>
      </c>
      <c r="AF31">
        <f ca="1">IF(U31&lt;0,0,RANK(U31,$M$24:$V$32)+COUNTIF($M$24:$V30,U31)+COUNTIF($M31:T31,U31))</f>
        <v>0</v>
      </c>
      <c r="AG31">
        <f ca="1">IF(V31&lt;0,0,RANK(V31,$M$24:$V$32)+COUNTIF($M$24:$V30,V31)+COUNTIF($M31:U31,V31))</f>
        <v>0</v>
      </c>
    </row>
    <row r="32" spans="1:33" x14ac:dyDescent="0.2">
      <c r="A32" s="2">
        <v>9</v>
      </c>
      <c r="B32">
        <f t="shared" ca="1" si="17"/>
        <v>0.86505949941416149</v>
      </c>
      <c r="C32">
        <f t="shared" ca="1" si="6"/>
        <v>0.82459606775573835</v>
      </c>
      <c r="D32">
        <f t="shared" ca="1" si="6"/>
        <v>0.92861903220257791</v>
      </c>
      <c r="E32">
        <f t="shared" ca="1" si="6"/>
        <v>0.65393911973411745</v>
      </c>
      <c r="F32">
        <f t="shared" ca="1" si="6"/>
        <v>0.7107012901990265</v>
      </c>
      <c r="G32">
        <f t="shared" ca="1" si="6"/>
        <v>0.38006322696710171</v>
      </c>
      <c r="H32">
        <f t="shared" ca="1" si="6"/>
        <v>0.96894569468583625</v>
      </c>
      <c r="I32">
        <f t="shared" ca="1" si="6"/>
        <v>5.8552651926054855E-3</v>
      </c>
      <c r="J32">
        <f t="shared" ca="1" si="6"/>
        <v>0.86760308642817197</v>
      </c>
      <c r="K32">
        <f t="shared" ca="1" si="6"/>
        <v>0.15934147268281551</v>
      </c>
      <c r="M32">
        <f t="shared" ca="1" si="7"/>
        <v>-1</v>
      </c>
      <c r="N32">
        <f t="shared" ca="1" si="8"/>
        <v>-1</v>
      </c>
      <c r="O32">
        <f t="shared" ca="1" si="9"/>
        <v>-1</v>
      </c>
      <c r="P32">
        <f t="shared" ca="1" si="10"/>
        <v>-1</v>
      </c>
      <c r="Q32">
        <f t="shared" ca="1" si="11"/>
        <v>-1</v>
      </c>
      <c r="R32">
        <f t="shared" ca="1" si="12"/>
        <v>-1</v>
      </c>
      <c r="S32">
        <f t="shared" ca="1" si="13"/>
        <v>8.3187122765402077E-2</v>
      </c>
      <c r="T32">
        <f t="shared" ca="1" si="14"/>
        <v>-1</v>
      </c>
      <c r="U32">
        <f t="shared" ca="1" si="15"/>
        <v>-1</v>
      </c>
      <c r="V32">
        <f t="shared" ca="1" si="16"/>
        <v>-1</v>
      </c>
      <c r="X32">
        <f ca="1">IF(M32&lt;0,0,RANK(M32,$M$24:$V$32)+COUNTIF($M$24:$V31,M32))</f>
        <v>0</v>
      </c>
      <c r="Y32">
        <f ca="1">IF(N32&lt;0,0,RANK(N32,$M$24:$V$32)+COUNTIF($M$24:$V31,N32)+COUNTIF($M32:M32,N32))</f>
        <v>0</v>
      </c>
      <c r="Z32">
        <f ca="1">IF(O32&lt;0,0,RANK(O32,$M$24:$V$32)+COUNTIF($M$24:$V31,O32)+COUNTIF($M32:N32,O32))</f>
        <v>0</v>
      </c>
      <c r="AA32">
        <f ca="1">IF(P32&lt;0,0,RANK(P32,$M$24:$V$32)+COUNTIF($M$24:$V31,P32)+COUNTIF($M32:O32,P32))</f>
        <v>0</v>
      </c>
      <c r="AB32">
        <f ca="1">IF(Q32&lt;0,0,RANK(Q32,$M$24:$V$32)+COUNTIF($M$24:$V31,Q32)+COUNTIF($M32:P32,Q32))</f>
        <v>0</v>
      </c>
      <c r="AC32">
        <f ca="1">IF(R32&lt;0,0,RANK(R32,$M$24:$V$32)+COUNTIF($M$24:$V31,R32)+COUNTIF($M32:Q32,R32))</f>
        <v>0</v>
      </c>
      <c r="AD32">
        <f ca="1">IF(S32&lt;0,0,RANK(S32,$M$24:$V$32)+COUNTIF($M$24:$V31,S32)+COUNTIF($M32:R32,S32))</f>
        <v>9</v>
      </c>
      <c r="AE32">
        <f ca="1">IF(T32&lt;0,0,RANK(T32,$M$24:$V$32)+COUNTIF($M$24:$V31,T32)+COUNTIF($M32:S32,T32))</f>
        <v>0</v>
      </c>
      <c r="AF32">
        <f ca="1">IF(U32&lt;0,0,RANK(U32,$M$24:$V$32)+COUNTIF($M$24:$V31,U32)+COUNTIF($M32:T32,U32))</f>
        <v>0</v>
      </c>
      <c r="AG32">
        <f ca="1">IF(V32&lt;0,0,RANK(V32,$M$24:$V$32)+COUNTIF($M$24:$V31,V32)+COUNTIF($M32:U32,V32))</f>
        <v>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</vt:lpstr>
      <vt:lpstr>出力</vt:lpstr>
      <vt:lpstr>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 sanssouci</cp:lastModifiedBy>
  <cp:lastPrinted>2021-06-21T06:52:10Z</cp:lastPrinted>
  <dcterms:created xsi:type="dcterms:W3CDTF">2020-04-07T16:31:56Z</dcterms:created>
  <dcterms:modified xsi:type="dcterms:W3CDTF">2022-03-06T02:49:19Z</dcterms:modified>
</cp:coreProperties>
</file>